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8045" windowHeight="7965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Z2" i="1"/>
  <c r="AA2"/>
  <c r="AM2" s="1"/>
  <c r="AB2"/>
  <c r="AC2"/>
  <c r="AO2" s="1"/>
  <c r="AD2"/>
  <c r="AE2"/>
  <c r="AQ2" s="1"/>
  <c r="AF2"/>
  <c r="AG2"/>
  <c r="AS2" s="1"/>
  <c r="AH2"/>
  <c r="AJ2"/>
  <c r="AK2"/>
  <c r="AL2"/>
  <c r="AN2"/>
  <c r="AP2"/>
  <c r="AR2"/>
  <c r="Y2"/>
  <c r="N2"/>
  <c r="O2"/>
  <c r="P2"/>
  <c r="Q2"/>
  <c r="R2"/>
  <c r="S2"/>
  <c r="T2"/>
  <c r="U2"/>
  <c r="V2"/>
  <c r="M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W54"/>
  <c r="X54"/>
  <c r="W55"/>
  <c r="X55"/>
  <c r="W56"/>
  <c r="X56"/>
  <c r="W57"/>
  <c r="X57"/>
  <c r="W58"/>
  <c r="X58"/>
  <c r="W59"/>
  <c r="X59"/>
  <c r="W60"/>
  <c r="X60"/>
  <c r="W61"/>
  <c r="X61"/>
  <c r="W62"/>
  <c r="X62"/>
  <c r="W63"/>
  <c r="X63"/>
  <c r="W64"/>
  <c r="X64"/>
  <c r="W65"/>
  <c r="X65"/>
  <c r="W66"/>
  <c r="X66"/>
  <c r="W67"/>
  <c r="X67"/>
  <c r="W68"/>
  <c r="X68"/>
  <c r="W69"/>
  <c r="X69"/>
  <c r="W70"/>
  <c r="X70"/>
  <c r="W71"/>
  <c r="X71"/>
  <c r="W72"/>
  <c r="X72"/>
  <c r="W73"/>
  <c r="X73"/>
  <c r="W74"/>
  <c r="X74"/>
  <c r="W75"/>
  <c r="X75"/>
  <c r="S67" l="1"/>
  <c r="S68"/>
  <c r="S69"/>
  <c r="S66"/>
  <c r="S63"/>
  <c r="S64"/>
  <c r="S65"/>
  <c r="S62"/>
  <c r="S59"/>
  <c r="S60"/>
  <c r="S61"/>
  <c r="S58"/>
  <c r="S55"/>
  <c r="S56"/>
  <c r="S57"/>
  <c r="S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54"/>
  <c r="AH51"/>
  <c r="AG51"/>
  <c r="AF51"/>
  <c r="AE51"/>
  <c r="AD51"/>
  <c r="AC51"/>
  <c r="AB51"/>
  <c r="AA51"/>
  <c r="Z51"/>
  <c r="AH50"/>
  <c r="AG50"/>
  <c r="AF50"/>
  <c r="AE50"/>
  <c r="AD50"/>
  <c r="AC50"/>
  <c r="AB50"/>
  <c r="AA50"/>
  <c r="Z50"/>
  <c r="AH49"/>
  <c r="AG49"/>
  <c r="AF49"/>
  <c r="AE49"/>
  <c r="AD49"/>
  <c r="AC49"/>
  <c r="AB49"/>
  <c r="AA49"/>
  <c r="Z49"/>
  <c r="AH48"/>
  <c r="AG48"/>
  <c r="AF48"/>
  <c r="AE48"/>
  <c r="AD48"/>
  <c r="AC48"/>
  <c r="AB48"/>
  <c r="AA48"/>
  <c r="Z48"/>
  <c r="AH47"/>
  <c r="AG47"/>
  <c r="AF47"/>
  <c r="AE47"/>
  <c r="AD47"/>
  <c r="AC47"/>
  <c r="AB47"/>
  <c r="AA47"/>
  <c r="Z47"/>
  <c r="AH46"/>
  <c r="AG46"/>
  <c r="AF46"/>
  <c r="AE46"/>
  <c r="AD46"/>
  <c r="AC46"/>
  <c r="AB46"/>
  <c r="AA46"/>
  <c r="Z46"/>
  <c r="AH45"/>
  <c r="AG45"/>
  <c r="AF45"/>
  <c r="AE45"/>
  <c r="AD45"/>
  <c r="AC45"/>
  <c r="AB45"/>
  <c r="AA45"/>
  <c r="Z45"/>
  <c r="AH44"/>
  <c r="AG44"/>
  <c r="AF44"/>
  <c r="AE44"/>
  <c r="AD44"/>
  <c r="AC44"/>
  <c r="AB44"/>
  <c r="AA44"/>
  <c r="Z44"/>
  <c r="AH43"/>
  <c r="AG43"/>
  <c r="AF43"/>
  <c r="AE43"/>
  <c r="AD43"/>
  <c r="AC43"/>
  <c r="AB43"/>
  <c r="AA43"/>
  <c r="Z43"/>
  <c r="AH42"/>
  <c r="AG42"/>
  <c r="AF42"/>
  <c r="AE42"/>
  <c r="AD42"/>
  <c r="AC42"/>
  <c r="AB42"/>
  <c r="AA42"/>
  <c r="Z42"/>
  <c r="AH41"/>
  <c r="AG41"/>
  <c r="AF41"/>
  <c r="AE41"/>
  <c r="AD41"/>
  <c r="AC41"/>
  <c r="AB41"/>
  <c r="AA41"/>
  <c r="Z41"/>
  <c r="AH40"/>
  <c r="AG40"/>
  <c r="AF40"/>
  <c r="AE40"/>
  <c r="AD40"/>
  <c r="AC40"/>
  <c r="AB40"/>
  <c r="AA40"/>
  <c r="Z40"/>
  <c r="AH39"/>
  <c r="AG39"/>
  <c r="AF39"/>
  <c r="AE39"/>
  <c r="AD39"/>
  <c r="AC39"/>
  <c r="AB39"/>
  <c r="AA39"/>
  <c r="Z39"/>
  <c r="AH38"/>
  <c r="AG38"/>
  <c r="AF38"/>
  <c r="AE38"/>
  <c r="AD38"/>
  <c r="AC38"/>
  <c r="AB38"/>
  <c r="AA38"/>
  <c r="Z38"/>
  <c r="AH37"/>
  <c r="AG37"/>
  <c r="AF37"/>
  <c r="AE37"/>
  <c r="AD37"/>
  <c r="AC37"/>
  <c r="AB37"/>
  <c r="AA37"/>
  <c r="Z37"/>
  <c r="AH36"/>
  <c r="AG36"/>
  <c r="AF36"/>
  <c r="AE36"/>
  <c r="AD36"/>
  <c r="AC36"/>
  <c r="AB36"/>
  <c r="AA36"/>
  <c r="Z36"/>
  <c r="AH35"/>
  <c r="AG35"/>
  <c r="AF35"/>
  <c r="AE35"/>
  <c r="AD35"/>
  <c r="AC35"/>
  <c r="AB35"/>
  <c r="AA35"/>
  <c r="Z35"/>
  <c r="AH34"/>
  <c r="AG34"/>
  <c r="AF34"/>
  <c r="AE34"/>
  <c r="AD34"/>
  <c r="AC34"/>
  <c r="AB34"/>
  <c r="AA34"/>
  <c r="Z34"/>
  <c r="AH33"/>
  <c r="AG33"/>
  <c r="AF33"/>
  <c r="AE33"/>
  <c r="AD33"/>
  <c r="AC33"/>
  <c r="AB33"/>
  <c r="AA33"/>
  <c r="Z33"/>
  <c r="AH32"/>
  <c r="AG32"/>
  <c r="AF32"/>
  <c r="AE32"/>
  <c r="AD32"/>
  <c r="AC32"/>
  <c r="AB32"/>
  <c r="AA32"/>
  <c r="Z32"/>
  <c r="AH31"/>
  <c r="AG31"/>
  <c r="AF31"/>
  <c r="AE31"/>
  <c r="AD31"/>
  <c r="AC31"/>
  <c r="AB31"/>
  <c r="AA31"/>
  <c r="Z31"/>
  <c r="AH30"/>
  <c r="AG30"/>
  <c r="AF30"/>
  <c r="AE30"/>
  <c r="AD30"/>
  <c r="AC30"/>
  <c r="AB30"/>
  <c r="AA30"/>
  <c r="Z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30"/>
  <c r="C30"/>
  <c r="D30"/>
  <c r="E30"/>
  <c r="F30"/>
  <c r="G30"/>
  <c r="H30"/>
  <c r="I30"/>
  <c r="J30"/>
  <c r="K30"/>
  <c r="C31"/>
  <c r="D31"/>
  <c r="E31"/>
  <c r="F31"/>
  <c r="G31"/>
  <c r="H31"/>
  <c r="I31"/>
  <c r="J31"/>
  <c r="K31"/>
  <c r="C32"/>
  <c r="D32"/>
  <c r="E32"/>
  <c r="F32"/>
  <c r="G32"/>
  <c r="H32"/>
  <c r="I32"/>
  <c r="J32"/>
  <c r="K32"/>
  <c r="C33"/>
  <c r="D33"/>
  <c r="E33"/>
  <c r="F33"/>
  <c r="G33"/>
  <c r="H33"/>
  <c r="I33"/>
  <c r="J33"/>
  <c r="K33"/>
  <c r="C34"/>
  <c r="D34"/>
  <c r="E34"/>
  <c r="F34"/>
  <c r="G34"/>
  <c r="H34"/>
  <c r="I34"/>
  <c r="J34"/>
  <c r="K34"/>
  <c r="C35"/>
  <c r="D35"/>
  <c r="E35"/>
  <c r="F35"/>
  <c r="G35"/>
  <c r="H35"/>
  <c r="I35"/>
  <c r="J35"/>
  <c r="K35"/>
  <c r="C36"/>
  <c r="D36"/>
  <c r="E36"/>
  <c r="F36"/>
  <c r="G36"/>
  <c r="H36"/>
  <c r="I36"/>
  <c r="J36"/>
  <c r="K36"/>
  <c r="C37"/>
  <c r="D37"/>
  <c r="E37"/>
  <c r="F37"/>
  <c r="G37"/>
  <c r="H37"/>
  <c r="I37"/>
  <c r="J37"/>
  <c r="K37"/>
  <c r="C38"/>
  <c r="D38"/>
  <c r="E38"/>
  <c r="F38"/>
  <c r="G38"/>
  <c r="H38"/>
  <c r="I38"/>
  <c r="J38"/>
  <c r="K38"/>
  <c r="C39"/>
  <c r="D39"/>
  <c r="E39"/>
  <c r="F39"/>
  <c r="G39"/>
  <c r="H39"/>
  <c r="I39"/>
  <c r="J39"/>
  <c r="K39"/>
  <c r="C40"/>
  <c r="D40"/>
  <c r="E40"/>
  <c r="F40"/>
  <c r="G40"/>
  <c r="H40"/>
  <c r="I40"/>
  <c r="J40"/>
  <c r="K40"/>
  <c r="C41"/>
  <c r="D41"/>
  <c r="E41"/>
  <c r="F41"/>
  <c r="G41"/>
  <c r="H41"/>
  <c r="I41"/>
  <c r="J41"/>
  <c r="K41"/>
  <c r="C42"/>
  <c r="D42"/>
  <c r="E42"/>
  <c r="F42"/>
  <c r="G42"/>
  <c r="H42"/>
  <c r="I42"/>
  <c r="J42"/>
  <c r="K42"/>
  <c r="C43"/>
  <c r="D43"/>
  <c r="E43"/>
  <c r="F43"/>
  <c r="G43"/>
  <c r="H43"/>
  <c r="I43"/>
  <c r="J43"/>
  <c r="K43"/>
  <c r="C44"/>
  <c r="D44"/>
  <c r="E44"/>
  <c r="F44"/>
  <c r="G44"/>
  <c r="H44"/>
  <c r="I44"/>
  <c r="J44"/>
  <c r="K44"/>
  <c r="C45"/>
  <c r="D45"/>
  <c r="E45"/>
  <c r="F45"/>
  <c r="G45"/>
  <c r="H45"/>
  <c r="I45"/>
  <c r="J45"/>
  <c r="K45"/>
  <c r="C46"/>
  <c r="D46"/>
  <c r="E46"/>
  <c r="F46"/>
  <c r="G46"/>
  <c r="H46"/>
  <c r="I46"/>
  <c r="J46"/>
  <c r="K46"/>
  <c r="C47"/>
  <c r="D47"/>
  <c r="E47"/>
  <c r="F47"/>
  <c r="G47"/>
  <c r="H47"/>
  <c r="I47"/>
  <c r="J47"/>
  <c r="K47"/>
  <c r="C48"/>
  <c r="D48"/>
  <c r="E48"/>
  <c r="F48"/>
  <c r="G48"/>
  <c r="H48"/>
  <c r="I48"/>
  <c r="J48"/>
  <c r="K48"/>
  <c r="C49"/>
  <c r="D49"/>
  <c r="E49"/>
  <c r="F49"/>
  <c r="G49"/>
  <c r="H49"/>
  <c r="I49"/>
  <c r="J49"/>
  <c r="K49"/>
  <c r="C50"/>
  <c r="D50"/>
  <c r="E50"/>
  <c r="F50"/>
  <c r="G50"/>
  <c r="H50"/>
  <c r="I50"/>
  <c r="J50"/>
  <c r="K50"/>
  <c r="C51"/>
  <c r="D51"/>
  <c r="E51"/>
  <c r="F51"/>
  <c r="G51"/>
  <c r="H51"/>
  <c r="I51"/>
  <c r="J51"/>
  <c r="K51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30"/>
  <c r="I54" s="1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54"/>
  <c r="S70"/>
  <c r="S71"/>
  <c r="S72"/>
  <c r="S73"/>
  <c r="S74"/>
  <c r="S75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54"/>
  <c r="C72" l="1"/>
  <c r="C74"/>
  <c r="C73"/>
  <c r="C71"/>
  <c r="C70"/>
  <c r="C69"/>
  <c r="C68"/>
  <c r="C67"/>
  <c r="C66"/>
  <c r="C65"/>
  <c r="C64"/>
  <c r="C63"/>
  <c r="C62"/>
  <c r="C61"/>
  <c r="C60"/>
  <c r="C59"/>
  <c r="C58"/>
  <c r="C57"/>
  <c r="C56"/>
  <c r="C55"/>
  <c r="C75" l="1"/>
  <c r="C54"/>
  <c r="I55"/>
  <c r="H55" s="1"/>
  <c r="D55" s="1"/>
  <c r="I56"/>
  <c r="H56" s="1"/>
  <c r="D56" s="1"/>
  <c r="I57"/>
  <c r="H57" s="1"/>
  <c r="D57" s="1"/>
  <c r="I58"/>
  <c r="H58" s="1"/>
  <c r="D58" s="1"/>
  <c r="I59"/>
  <c r="H59" s="1"/>
  <c r="D59" s="1"/>
  <c r="I60"/>
  <c r="H60" s="1"/>
  <c r="D60" s="1"/>
  <c r="I61"/>
  <c r="H61" s="1"/>
  <c r="D61" s="1"/>
  <c r="I62"/>
  <c r="H62" s="1"/>
  <c r="D62" s="1"/>
  <c r="I63"/>
  <c r="H63" s="1"/>
  <c r="D63" s="1"/>
  <c r="I64"/>
  <c r="H64" s="1"/>
  <c r="D64" s="1"/>
  <c r="I65"/>
  <c r="H65" s="1"/>
  <c r="D65" s="1"/>
  <c r="I66"/>
  <c r="H66" s="1"/>
  <c r="D66" s="1"/>
  <c r="I67"/>
  <c r="H67" s="1"/>
  <c r="D67" s="1"/>
  <c r="I68"/>
  <c r="H68" s="1"/>
  <c r="D68" s="1"/>
  <c r="I69"/>
  <c r="H69" s="1"/>
  <c r="D69" s="1"/>
  <c r="I70"/>
  <c r="H70" s="1"/>
  <c r="D70" s="1"/>
  <c r="I71"/>
  <c r="H71" s="1"/>
  <c r="D71" s="1"/>
  <c r="I72"/>
  <c r="H72" s="1"/>
  <c r="D72" s="1"/>
  <c r="I73"/>
  <c r="H73" s="1"/>
  <c r="D73" s="1"/>
  <c r="I74"/>
  <c r="H74" s="1"/>
  <c r="D74" s="1"/>
  <c r="I75"/>
  <c r="H75" s="1"/>
  <c r="H54" l="1"/>
  <c r="D54" s="1"/>
  <c r="D75"/>
</calcChain>
</file>

<file path=xl/sharedStrings.xml><?xml version="1.0" encoding="utf-8"?>
<sst xmlns="http://schemas.openxmlformats.org/spreadsheetml/2006/main" count="25" uniqueCount="24">
  <si>
    <t>Kbe306</t>
  </si>
  <si>
    <t>Kb</t>
  </si>
  <si>
    <t>uA</t>
  </si>
  <si>
    <t>U</t>
  </si>
  <si>
    <t>uC</t>
  </si>
  <si>
    <t>Pe</t>
  </si>
  <si>
    <t>Pdut</t>
  </si>
  <si>
    <t>g</t>
  </si>
  <si>
    <t>dKbe</t>
  </si>
  <si>
    <t>gg</t>
  </si>
  <si>
    <t>PSVg</t>
  </si>
  <si>
    <t>gDUT</t>
  </si>
  <si>
    <t>Mge</t>
  </si>
  <si>
    <t>MgDUT</t>
  </si>
  <si>
    <t>lin Kbe</t>
  </si>
  <si>
    <t>lin PS</t>
  </si>
  <si>
    <t>uKbe</t>
  </si>
  <si>
    <t>cKbe</t>
  </si>
  <si>
    <t>cPe</t>
  </si>
  <si>
    <t>uPe</t>
  </si>
  <si>
    <t>f (GHz)</t>
  </si>
  <si>
    <t>f (MHz)</t>
  </si>
  <si>
    <t>etalon</t>
  </si>
  <si>
    <t>Device Under Test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</si>
</sst>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"/>
    <numFmt numFmtId="166" formatCode="0.00000"/>
  </numFmts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Protection="1">
      <protection hidden="1"/>
    </xf>
    <xf numFmtId="164" fontId="0" fillId="0" borderId="0" xfId="0" applyNumberFormat="1" applyProtection="1">
      <protection hidden="1"/>
    </xf>
    <xf numFmtId="2" fontId="0" fillId="0" borderId="0" xfId="0" applyNumberFormat="1" applyProtection="1">
      <protection hidden="1"/>
    </xf>
    <xf numFmtId="0" fontId="0" fillId="0" borderId="0" xfId="0" applyFill="1" applyProtection="1">
      <protection hidden="1"/>
    </xf>
    <xf numFmtId="0" fontId="1" fillId="2" borderId="1" xfId="0" applyFont="1" applyFill="1" applyBorder="1" applyProtection="1">
      <protection hidden="1"/>
    </xf>
    <xf numFmtId="2" fontId="0" fillId="0" borderId="0" xfId="0" applyNumberFormat="1" applyFill="1" applyProtection="1">
      <protection hidden="1"/>
    </xf>
    <xf numFmtId="0" fontId="0" fillId="0" borderId="1" xfId="0" applyFill="1" applyBorder="1" applyProtection="1">
      <protection hidden="1"/>
    </xf>
    <xf numFmtId="164" fontId="0" fillId="0" borderId="1" xfId="0" applyNumberFormat="1" applyFill="1" applyBorder="1" applyProtection="1">
      <protection hidden="1"/>
    </xf>
    <xf numFmtId="164" fontId="0" fillId="3" borderId="0" xfId="0" applyNumberFormat="1" applyFill="1" applyProtection="1">
      <protection hidden="1"/>
    </xf>
    <xf numFmtId="166" fontId="0" fillId="0" borderId="0" xfId="0" applyNumberFormat="1" applyProtection="1">
      <protection hidden="1"/>
    </xf>
    <xf numFmtId="166" fontId="0" fillId="3" borderId="0" xfId="0" applyNumberFormat="1" applyFill="1" applyProtection="1">
      <protection hidden="1"/>
    </xf>
    <xf numFmtId="165" fontId="0" fillId="3" borderId="0" xfId="0" applyNumberFormat="1" applyFill="1" applyProtection="1">
      <protection hidden="1"/>
    </xf>
    <xf numFmtId="0" fontId="0" fillId="3" borderId="0" xfId="0" applyFill="1" applyProtection="1">
      <protection hidden="1"/>
    </xf>
    <xf numFmtId="165" fontId="0" fillId="0" borderId="0" xfId="0" applyNumberFormat="1" applyProtection="1">
      <protection hidden="1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plotArea>
      <c:layout/>
      <c:scatterChart>
        <c:scatterStyle val="smoothMarker"/>
        <c:ser>
          <c:idx val="0"/>
          <c:order val="0"/>
          <c:xVal>
            <c:numRef>
              <c:f>Hárok1!$B$54:$B$75</c:f>
              <c:numCache>
                <c:formatCode>General</c:formatCode>
                <c:ptCount val="22"/>
                <c:pt idx="0">
                  <c:v>0.01</c:v>
                </c:pt>
                <c:pt idx="1">
                  <c:v>0.05</c:v>
                </c:pt>
                <c:pt idx="2">
                  <c:v>0.1</c:v>
                </c:pt>
                <c:pt idx="3">
                  <c:v>0.5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</c:numCache>
            </c:numRef>
          </c:xVal>
          <c:yVal>
            <c:numRef>
              <c:f>Hárok1!$C$54:$C$75</c:f>
              <c:numCache>
                <c:formatCode>0.000</c:formatCode>
                <c:ptCount val="22"/>
                <c:pt idx="0">
                  <c:v>0.99245549551861045</c:v>
                </c:pt>
                <c:pt idx="1">
                  <c:v>0.99653337329594682</c:v>
                </c:pt>
                <c:pt idx="2">
                  <c:v>0.99822523293103205</c:v>
                </c:pt>
                <c:pt idx="3">
                  <c:v>0.99571497723346636</c:v>
                </c:pt>
                <c:pt idx="4">
                  <c:v>0.9903968627703762</c:v>
                </c:pt>
                <c:pt idx="5">
                  <c:v>0.98849746093008017</c:v>
                </c:pt>
                <c:pt idx="6">
                  <c:v>0.98524471845509731</c:v>
                </c:pt>
                <c:pt idx="7">
                  <c:v>0.98204540722237432</c:v>
                </c:pt>
                <c:pt idx="8">
                  <c:v>0.97845080892435465</c:v>
                </c:pt>
                <c:pt idx="9">
                  <c:v>0.97570103105014172</c:v>
                </c:pt>
                <c:pt idx="10">
                  <c:v>0.9722112913095764</c:v>
                </c:pt>
                <c:pt idx="11">
                  <c:v>0.96818687209459209</c:v>
                </c:pt>
                <c:pt idx="12">
                  <c:v>0.96668468238181171</c:v>
                </c:pt>
                <c:pt idx="13">
                  <c:v>0.96072072596929003</c:v>
                </c:pt>
                <c:pt idx="14">
                  <c:v>0.95960741032184527</c:v>
                </c:pt>
                <c:pt idx="15">
                  <c:v>0.95291252616822553</c:v>
                </c:pt>
                <c:pt idx="16">
                  <c:v>0.95271538805352696</c:v>
                </c:pt>
                <c:pt idx="17">
                  <c:v>0.9488615049414193</c:v>
                </c:pt>
                <c:pt idx="18">
                  <c:v>0.94780409034689461</c:v>
                </c:pt>
                <c:pt idx="19">
                  <c:v>0.94280750979641437</c:v>
                </c:pt>
                <c:pt idx="20">
                  <c:v>0.94598829589412214</c:v>
                </c:pt>
                <c:pt idx="21">
                  <c:v>0.93233942656721214</c:v>
                </c:pt>
              </c:numCache>
            </c:numRef>
          </c:yVal>
          <c:smooth val="1"/>
        </c:ser>
        <c:axId val="122721792"/>
        <c:axId val="122723328"/>
      </c:scatterChart>
      <c:valAx>
        <c:axId val="122721792"/>
        <c:scaling>
          <c:orientation val="minMax"/>
        </c:scaling>
        <c:axPos val="b"/>
        <c:numFmt formatCode="General" sourceLinked="1"/>
        <c:tickLblPos val="nextTo"/>
        <c:crossAx val="122723328"/>
        <c:crosses val="autoZero"/>
        <c:crossBetween val="midCat"/>
      </c:valAx>
      <c:valAx>
        <c:axId val="122723328"/>
        <c:scaling>
          <c:orientation val="minMax"/>
        </c:scaling>
        <c:axPos val="l"/>
        <c:majorGridlines/>
        <c:numFmt formatCode="0.000" sourceLinked="1"/>
        <c:tickLblPos val="nextTo"/>
        <c:crossAx val="12272179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76</xdr:row>
      <xdr:rowOff>19050</xdr:rowOff>
    </xdr:from>
    <xdr:to>
      <xdr:col>7</xdr:col>
      <xdr:colOff>542925</xdr:colOff>
      <xdr:row>90</xdr:row>
      <xdr:rowOff>95250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</xdr:row>
      <xdr:rowOff>180975</xdr:rowOff>
    </xdr:from>
    <xdr:to>
      <xdr:col>10</xdr:col>
      <xdr:colOff>600075</xdr:colOff>
      <xdr:row>24</xdr:row>
      <xdr:rowOff>9525</xdr:rowOff>
    </xdr:to>
    <xdr:sp macro="" textlink="">
      <xdr:nvSpPr>
        <xdr:cNvPr id="4" name="Zaoblený obdĺžnik 3"/>
        <xdr:cNvSpPr/>
      </xdr:nvSpPr>
      <xdr:spPr>
        <a:xfrm>
          <a:off x="609600" y="371475"/>
          <a:ext cx="6086475" cy="4210050"/>
        </a:xfrm>
        <a:prstGeom prst="roundRect">
          <a:avLst>
            <a:gd name="adj" fmla="val 3092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sk-SK" sz="1100"/>
        </a:p>
      </xdr:txBody>
    </xdr:sp>
    <xdr:clientData/>
  </xdr:twoCellAnchor>
  <xdr:twoCellAnchor>
    <xdr:from>
      <xdr:col>23</xdr:col>
      <xdr:colOff>600075</xdr:colOff>
      <xdr:row>2</xdr:row>
      <xdr:rowOff>0</xdr:rowOff>
    </xdr:from>
    <xdr:to>
      <xdr:col>33</xdr:col>
      <xdr:colOff>590550</xdr:colOff>
      <xdr:row>24</xdr:row>
      <xdr:rowOff>28575</xdr:rowOff>
    </xdr:to>
    <xdr:sp macro="" textlink="">
      <xdr:nvSpPr>
        <xdr:cNvPr id="6" name="Zaoblený obdĺžnik 5"/>
        <xdr:cNvSpPr/>
      </xdr:nvSpPr>
      <xdr:spPr>
        <a:xfrm>
          <a:off x="14220825" y="381000"/>
          <a:ext cx="6086475" cy="4219575"/>
        </a:xfrm>
        <a:prstGeom prst="roundRect">
          <a:avLst>
            <a:gd name="adj" fmla="val 3092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sk-SK" sz="1100"/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21</xdr:col>
      <xdr:colOff>600075</xdr:colOff>
      <xdr:row>24</xdr:row>
      <xdr:rowOff>9525</xdr:rowOff>
    </xdr:to>
    <xdr:sp macro="" textlink="">
      <xdr:nvSpPr>
        <xdr:cNvPr id="7" name="Zaoblený obdĺžnik 6"/>
        <xdr:cNvSpPr/>
      </xdr:nvSpPr>
      <xdr:spPr>
        <a:xfrm>
          <a:off x="6915150" y="381000"/>
          <a:ext cx="6086475" cy="4200525"/>
        </a:xfrm>
        <a:prstGeom prst="roundRect">
          <a:avLst>
            <a:gd name="adj" fmla="val 3092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sk-SK" sz="1100"/>
        </a:p>
      </xdr:txBody>
    </xdr:sp>
    <xdr:clientData/>
  </xdr:twoCellAnchor>
  <xdr:twoCellAnchor>
    <xdr:from>
      <xdr:col>35</xdr:col>
      <xdr:colOff>0</xdr:colOff>
      <xdr:row>2</xdr:row>
      <xdr:rowOff>0</xdr:rowOff>
    </xdr:from>
    <xdr:to>
      <xdr:col>44</xdr:col>
      <xdr:colOff>600075</xdr:colOff>
      <xdr:row>24</xdr:row>
      <xdr:rowOff>0</xdr:rowOff>
    </xdr:to>
    <xdr:sp macro="" textlink="">
      <xdr:nvSpPr>
        <xdr:cNvPr id="8" name="Zaoblený obdĺžnik 7"/>
        <xdr:cNvSpPr/>
      </xdr:nvSpPr>
      <xdr:spPr>
        <a:xfrm>
          <a:off x="20488275" y="381000"/>
          <a:ext cx="6086475" cy="4191000"/>
        </a:xfrm>
        <a:prstGeom prst="roundRect">
          <a:avLst>
            <a:gd name="adj" fmla="val 3092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sk-SK" sz="1100"/>
        </a:p>
      </xdr:txBody>
    </xdr:sp>
    <xdr:clientData/>
  </xdr:twoCellAnchor>
  <xdr:twoCellAnchor>
    <xdr:from>
      <xdr:col>5</xdr:col>
      <xdr:colOff>604838</xdr:colOff>
      <xdr:row>24</xdr:row>
      <xdr:rowOff>9525</xdr:rowOff>
    </xdr:from>
    <xdr:to>
      <xdr:col>5</xdr:col>
      <xdr:colOff>604838</xdr:colOff>
      <xdr:row>29</xdr:row>
      <xdr:rowOff>0</xdr:rowOff>
    </xdr:to>
    <xdr:cxnSp macro="">
      <xdr:nvCxnSpPr>
        <xdr:cNvPr id="10" name="Rovná spojovacia šípka 9"/>
        <xdr:cNvCxnSpPr>
          <a:stCxn id="4" idx="2"/>
          <a:endCxn id="19" idx="0"/>
        </xdr:cNvCxnSpPr>
      </xdr:nvCxnSpPr>
      <xdr:spPr>
        <a:xfrm>
          <a:off x="3652838" y="4581525"/>
          <a:ext cx="0" cy="9429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600075</xdr:colOff>
      <xdr:row>24</xdr:row>
      <xdr:rowOff>28575</xdr:rowOff>
    </xdr:from>
    <xdr:to>
      <xdr:col>28</xdr:col>
      <xdr:colOff>595313</xdr:colOff>
      <xdr:row>40</xdr:row>
      <xdr:rowOff>9525</xdr:rowOff>
    </xdr:to>
    <xdr:cxnSp macro="">
      <xdr:nvCxnSpPr>
        <xdr:cNvPr id="12" name="Rovná spojovacia šípka 11"/>
        <xdr:cNvCxnSpPr>
          <a:stCxn id="6" idx="2"/>
          <a:endCxn id="19" idx="3"/>
        </xdr:cNvCxnSpPr>
      </xdr:nvCxnSpPr>
      <xdr:spPr>
        <a:xfrm flipH="1">
          <a:off x="6696075" y="4600575"/>
          <a:ext cx="10567988" cy="30289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604838</xdr:colOff>
      <xdr:row>24</xdr:row>
      <xdr:rowOff>9525</xdr:rowOff>
    </xdr:from>
    <xdr:to>
      <xdr:col>24</xdr:col>
      <xdr:colOff>0</xdr:colOff>
      <xdr:row>40</xdr:row>
      <xdr:rowOff>9525</xdr:rowOff>
    </xdr:to>
    <xdr:cxnSp macro="">
      <xdr:nvCxnSpPr>
        <xdr:cNvPr id="15" name="Rovná spojovacia šípka 14"/>
        <xdr:cNvCxnSpPr>
          <a:stCxn id="7" idx="2"/>
          <a:endCxn id="18" idx="1"/>
        </xdr:cNvCxnSpPr>
      </xdr:nvCxnSpPr>
      <xdr:spPr>
        <a:xfrm>
          <a:off x="9958388" y="4581525"/>
          <a:ext cx="4271962" cy="30480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604838</xdr:colOff>
      <xdr:row>24</xdr:row>
      <xdr:rowOff>0</xdr:rowOff>
    </xdr:from>
    <xdr:to>
      <xdr:col>39</xdr:col>
      <xdr:colOff>604838</xdr:colOff>
      <xdr:row>29</xdr:row>
      <xdr:rowOff>0</xdr:rowOff>
    </xdr:to>
    <xdr:cxnSp macro="">
      <xdr:nvCxnSpPr>
        <xdr:cNvPr id="17" name="Rovná spojovacia šípka 16"/>
        <xdr:cNvCxnSpPr>
          <a:stCxn id="8" idx="2"/>
          <a:endCxn id="18" idx="0"/>
        </xdr:cNvCxnSpPr>
      </xdr:nvCxnSpPr>
      <xdr:spPr>
        <a:xfrm flipH="1">
          <a:off x="17273588" y="4572000"/>
          <a:ext cx="6257925" cy="952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29</xdr:row>
      <xdr:rowOff>0</xdr:rowOff>
    </xdr:from>
    <xdr:to>
      <xdr:col>33</xdr:col>
      <xdr:colOff>600075</xdr:colOff>
      <xdr:row>51</xdr:row>
      <xdr:rowOff>19050</xdr:rowOff>
    </xdr:to>
    <xdr:sp macro="" textlink="">
      <xdr:nvSpPr>
        <xdr:cNvPr id="18" name="Zaoblený obdĺžnik 17"/>
        <xdr:cNvSpPr/>
      </xdr:nvSpPr>
      <xdr:spPr>
        <a:xfrm>
          <a:off x="14230350" y="5143500"/>
          <a:ext cx="6086475" cy="4210050"/>
        </a:xfrm>
        <a:prstGeom prst="roundRect">
          <a:avLst>
            <a:gd name="adj" fmla="val 3092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sk-SK" sz="1100"/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10</xdr:col>
      <xdr:colOff>600075</xdr:colOff>
      <xdr:row>51</xdr:row>
      <xdr:rowOff>19050</xdr:rowOff>
    </xdr:to>
    <xdr:sp macro="" textlink="">
      <xdr:nvSpPr>
        <xdr:cNvPr id="19" name="Zaoblený obdĺžnik 18"/>
        <xdr:cNvSpPr/>
      </xdr:nvSpPr>
      <xdr:spPr>
        <a:xfrm>
          <a:off x="609600" y="5143500"/>
          <a:ext cx="6086475" cy="4210050"/>
        </a:xfrm>
        <a:prstGeom prst="roundRect">
          <a:avLst>
            <a:gd name="adj" fmla="val 3092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5"/>
  <sheetViews>
    <sheetView tabSelected="1" topLeftCell="A43" workbookViewId="0">
      <selection activeCell="H54" sqref="H54"/>
    </sheetView>
  </sheetViews>
  <sheetFormatPr defaultRowHeight="15"/>
  <cols>
    <col min="1" max="11" width="9.140625" style="1"/>
    <col min="12" max="12" width="3.140625" style="1" customWidth="1"/>
    <col min="13" max="34" width="9.140625" style="1"/>
    <col min="35" max="35" width="2.42578125" style="1" customWidth="1"/>
    <col min="36" max="16384" width="9.140625" style="1"/>
  </cols>
  <sheetData>
    <row r="1" spans="1:45">
      <c r="B1" s="1" t="s">
        <v>22</v>
      </c>
      <c r="Y1" s="1" t="s">
        <v>23</v>
      </c>
    </row>
    <row r="2" spans="1:45">
      <c r="A2" s="1" t="s">
        <v>21</v>
      </c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M2" s="1">
        <f>B2</f>
        <v>1</v>
      </c>
      <c r="N2" s="1">
        <f t="shared" ref="N2:V2" si="0">C2</f>
        <v>2</v>
      </c>
      <c r="O2" s="1">
        <f t="shared" si="0"/>
        <v>3</v>
      </c>
      <c r="P2" s="1">
        <f t="shared" si="0"/>
        <v>4</v>
      </c>
      <c r="Q2" s="1">
        <f t="shared" si="0"/>
        <v>5</v>
      </c>
      <c r="R2" s="1">
        <f t="shared" si="0"/>
        <v>6</v>
      </c>
      <c r="S2" s="1">
        <f t="shared" si="0"/>
        <v>7</v>
      </c>
      <c r="T2" s="1">
        <f t="shared" si="0"/>
        <v>8</v>
      </c>
      <c r="U2" s="1">
        <f t="shared" si="0"/>
        <v>9</v>
      </c>
      <c r="V2" s="1">
        <f t="shared" si="0"/>
        <v>10</v>
      </c>
      <c r="Y2" s="1">
        <f>M2</f>
        <v>1</v>
      </c>
      <c r="Z2" s="1">
        <f t="shared" ref="Z2:AS2" si="1">N2</f>
        <v>2</v>
      </c>
      <c r="AA2" s="1">
        <f t="shared" si="1"/>
        <v>3</v>
      </c>
      <c r="AB2" s="1">
        <f t="shared" si="1"/>
        <v>4</v>
      </c>
      <c r="AC2" s="1">
        <f t="shared" si="1"/>
        <v>5</v>
      </c>
      <c r="AD2" s="1">
        <f t="shared" si="1"/>
        <v>6</v>
      </c>
      <c r="AE2" s="1">
        <f t="shared" si="1"/>
        <v>7</v>
      </c>
      <c r="AF2" s="1">
        <f t="shared" si="1"/>
        <v>8</v>
      </c>
      <c r="AG2" s="1">
        <f t="shared" si="1"/>
        <v>9</v>
      </c>
      <c r="AH2" s="1">
        <f t="shared" si="1"/>
        <v>10</v>
      </c>
      <c r="AJ2" s="1">
        <f t="shared" si="1"/>
        <v>0</v>
      </c>
      <c r="AK2" s="1">
        <f t="shared" si="1"/>
        <v>1</v>
      </c>
      <c r="AL2" s="1">
        <f t="shared" si="1"/>
        <v>2</v>
      </c>
      <c r="AM2" s="1">
        <f t="shared" si="1"/>
        <v>3</v>
      </c>
      <c r="AN2" s="1">
        <f t="shared" si="1"/>
        <v>4</v>
      </c>
      <c r="AO2" s="1">
        <f t="shared" si="1"/>
        <v>5</v>
      </c>
      <c r="AP2" s="1">
        <f t="shared" si="1"/>
        <v>6</v>
      </c>
      <c r="AQ2" s="1">
        <f t="shared" si="1"/>
        <v>7</v>
      </c>
      <c r="AR2" s="1">
        <f t="shared" si="1"/>
        <v>8</v>
      </c>
      <c r="AS2" s="1">
        <f t="shared" si="1"/>
        <v>9</v>
      </c>
    </row>
    <row r="3" spans="1:45">
      <c r="A3" s="1">
        <f t="shared" ref="A3:A23" si="2">A30</f>
        <v>0.01</v>
      </c>
      <c r="B3" s="1">
        <v>9.7439610571801866E-3</v>
      </c>
      <c r="C3" s="1">
        <v>9.7479470384603199E-3</v>
      </c>
      <c r="D3" s="1">
        <v>9.7503897396129958E-3</v>
      </c>
      <c r="E3" s="1">
        <v>9.752240593822516E-3</v>
      </c>
      <c r="F3" s="1">
        <v>9.7540329208863977E-3</v>
      </c>
      <c r="G3" s="1">
        <v>9.7572448350364549E-3</v>
      </c>
      <c r="H3" s="1">
        <v>9.7591079836089108E-3</v>
      </c>
      <c r="I3" s="1">
        <v>9.7598765331251367E-3</v>
      </c>
      <c r="J3" s="1">
        <v>9.7616498050365035E-3</v>
      </c>
      <c r="K3" s="1">
        <v>9.7616774306900928E-3</v>
      </c>
      <c r="M3" s="1">
        <v>9.8124850060094977E-3</v>
      </c>
      <c r="N3" s="1">
        <v>9.8096334277454917E-3</v>
      </c>
      <c r="O3" s="1">
        <v>9.8083808135499932E-3</v>
      </c>
      <c r="P3" s="1">
        <v>9.808724003186586E-3</v>
      </c>
      <c r="Q3" s="1">
        <v>9.8095229218101449E-3</v>
      </c>
      <c r="R3" s="1">
        <v>9.8096380769580015E-3</v>
      </c>
      <c r="S3" s="1">
        <v>9.8096430649197569E-3</v>
      </c>
      <c r="T3" s="1">
        <v>9.8112226036831968E-3</v>
      </c>
      <c r="U3" s="1">
        <v>9.8120119256493044E-3</v>
      </c>
      <c r="V3" s="1">
        <v>9.8129240865299089E-3</v>
      </c>
      <c r="Y3" s="1">
        <v>9.9984597169999988E-3</v>
      </c>
      <c r="Z3" s="1">
        <v>1.0002770056124996E-2</v>
      </c>
      <c r="AA3" s="1">
        <v>1.0005978687499997E-2</v>
      </c>
      <c r="AB3" s="1">
        <v>1.0007988328125002E-2</v>
      </c>
      <c r="AC3" s="1">
        <v>1.0007987299999998E-2</v>
      </c>
      <c r="AD3" s="1">
        <v>1.0013458963999997E-2</v>
      </c>
      <c r="AE3" s="1">
        <v>1.0014412297999997E-2</v>
      </c>
      <c r="AF3" s="1">
        <v>1.0015634274000006E-2</v>
      </c>
      <c r="AG3" s="1">
        <v>1.0018791719999996E-2</v>
      </c>
      <c r="AH3" s="1">
        <v>1.0017168108000003E-2</v>
      </c>
      <c r="AJ3" s="1">
        <v>9.9658714630000075E-3</v>
      </c>
      <c r="AK3" s="1">
        <v>9.9647654259999961E-3</v>
      </c>
      <c r="AL3" s="1">
        <v>9.9645497711249986E-3</v>
      </c>
      <c r="AM3" s="1">
        <v>9.9649235043749954E-3</v>
      </c>
      <c r="AN3" s="1">
        <v>9.9661270246250051E-3</v>
      </c>
      <c r="AO3" s="1">
        <v>9.9674359596249994E-3</v>
      </c>
      <c r="AP3" s="1">
        <v>9.9674731625000075E-3</v>
      </c>
      <c r="AQ3" s="1">
        <v>9.9664187189999996E-3</v>
      </c>
      <c r="AR3" s="1">
        <v>9.968519899874996E-3</v>
      </c>
      <c r="AS3" s="1">
        <v>9.9681746486250059E-3</v>
      </c>
    </row>
    <row r="4" spans="1:45">
      <c r="A4" s="1">
        <f t="shared" si="2"/>
        <v>0.05</v>
      </c>
      <c r="B4" s="1">
        <v>9.9686035245563024E-3</v>
      </c>
      <c r="C4" s="1">
        <v>9.9705967509315305E-3</v>
      </c>
      <c r="D4" s="1">
        <v>9.9719591111366596E-3</v>
      </c>
      <c r="E4" s="1">
        <v>9.9718027584016419E-3</v>
      </c>
      <c r="F4" s="1">
        <v>9.9714512470209932E-3</v>
      </c>
      <c r="G4" s="1">
        <v>9.9710941985205418E-3</v>
      </c>
      <c r="H4" s="1">
        <v>9.9725741440097552E-3</v>
      </c>
      <c r="I4" s="1">
        <v>9.9746728621880609E-3</v>
      </c>
      <c r="J4" s="1">
        <v>9.9738807694295939E-3</v>
      </c>
      <c r="K4" s="1">
        <v>9.9747486321922346E-3</v>
      </c>
      <c r="M4" s="1">
        <v>1.0022061793429148E-2</v>
      </c>
      <c r="N4" s="1">
        <v>1.0021900190571937E-2</v>
      </c>
      <c r="O4" s="1">
        <v>1.0022475952260195E-2</v>
      </c>
      <c r="P4" s="1">
        <v>1.0023138969809194E-2</v>
      </c>
      <c r="Q4" s="1">
        <v>1.002388550154956E-2</v>
      </c>
      <c r="R4" s="1">
        <v>1.0026140113885857E-2</v>
      </c>
      <c r="S4" s="1">
        <v>1.0028854972864001E-2</v>
      </c>
      <c r="T4" s="1">
        <v>1.0027096981513687E-2</v>
      </c>
      <c r="U4" s="1">
        <v>1.0028548965248551E-2</v>
      </c>
      <c r="V4" s="1">
        <v>1.0029791396894501E-2</v>
      </c>
      <c r="Y4" s="1">
        <v>1.0055217247874995E-2</v>
      </c>
      <c r="Z4" s="1">
        <v>1.0056288214E-2</v>
      </c>
      <c r="AA4" s="1">
        <v>1.0056732669375006E-2</v>
      </c>
      <c r="AB4" s="1">
        <v>1.0058840400000008E-2</v>
      </c>
      <c r="AC4" s="1">
        <v>1.0059385872625002E-2</v>
      </c>
      <c r="AD4" s="1">
        <v>1.0057703641999996E-2</v>
      </c>
      <c r="AE4" s="1">
        <v>1.0061075609999992E-2</v>
      </c>
      <c r="AF4" s="1">
        <v>1.0062123092375001E-2</v>
      </c>
      <c r="AG4" s="1">
        <v>1.0060793110124998E-2</v>
      </c>
      <c r="AH4" s="1">
        <v>1.0061469723999999E-2</v>
      </c>
      <c r="AJ4" s="1">
        <v>1.0007445966375008E-2</v>
      </c>
      <c r="AK4" s="1">
        <v>1.0003589913125001E-2</v>
      </c>
      <c r="AL4" s="1">
        <v>1.0006325899625003E-2</v>
      </c>
      <c r="AM4" s="1">
        <v>1.0006569659999999E-2</v>
      </c>
      <c r="AN4" s="1">
        <v>1.000765605937501E-2</v>
      </c>
      <c r="AO4" s="1">
        <v>1.0010049375000014E-2</v>
      </c>
      <c r="AP4" s="1">
        <v>1.0012608563999992E-2</v>
      </c>
      <c r="AQ4" s="1">
        <v>1.0012692839000002E-2</v>
      </c>
      <c r="AR4" s="1">
        <v>1.0013608961124991E-2</v>
      </c>
      <c r="AS4" s="1">
        <v>1.0013930266499993E-2</v>
      </c>
    </row>
    <row r="5" spans="1:45">
      <c r="A5" s="1">
        <f t="shared" si="2"/>
        <v>0.1</v>
      </c>
      <c r="B5" s="1">
        <v>9.9690663821385937E-3</v>
      </c>
      <c r="C5" s="1">
        <v>9.9695733305463115E-3</v>
      </c>
      <c r="D5" s="1">
        <v>9.9682856591960124E-3</v>
      </c>
      <c r="E5" s="1">
        <v>9.9678461075556994E-3</v>
      </c>
      <c r="F5" s="1">
        <v>9.9704522280177916E-3</v>
      </c>
      <c r="G5" s="1">
        <v>9.9704444032651992E-3</v>
      </c>
      <c r="H5" s="1">
        <v>9.9701612165610104E-3</v>
      </c>
      <c r="I5" s="1">
        <v>9.9718475487534635E-3</v>
      </c>
      <c r="J5" s="1">
        <v>9.9731215334846971E-3</v>
      </c>
      <c r="K5" s="1">
        <v>9.9732022461138051E-3</v>
      </c>
      <c r="M5" s="1">
        <v>1.0023218788776054E-2</v>
      </c>
      <c r="N5" s="1">
        <v>1.0025812969019738E-2</v>
      </c>
      <c r="O5" s="1">
        <v>1.0028444372410999E-2</v>
      </c>
      <c r="P5" s="1">
        <v>1.0027964940269009E-2</v>
      </c>
      <c r="Q5" s="1">
        <v>1.0027463613864186E-2</v>
      </c>
      <c r="R5" s="1">
        <v>1.002951548371769E-2</v>
      </c>
      <c r="S5" s="1">
        <v>1.00294500387375E-2</v>
      </c>
      <c r="T5" s="1">
        <v>1.0029958010189695E-2</v>
      </c>
      <c r="U5" s="1">
        <v>1.0030155287949569E-2</v>
      </c>
      <c r="V5" s="1">
        <v>1.0031029761911709E-2</v>
      </c>
      <c r="Y5" s="1">
        <v>1.0044805767374992E-2</v>
      </c>
      <c r="Z5" s="1">
        <v>1.0043243218124998E-2</v>
      </c>
      <c r="AA5" s="1">
        <v>1.0042724566874989E-2</v>
      </c>
      <c r="AB5" s="1">
        <v>1.0041123614125003E-2</v>
      </c>
      <c r="AC5" s="1">
        <v>1.0043966526000005E-2</v>
      </c>
      <c r="AD5" s="1">
        <v>1.0044303012624999E-2</v>
      </c>
      <c r="AE5" s="1">
        <v>1.0042547063875E-2</v>
      </c>
      <c r="AF5" s="1">
        <v>1.0046998862999989E-2</v>
      </c>
      <c r="AG5" s="1">
        <v>1.0046411187500002E-2</v>
      </c>
      <c r="AH5" s="1">
        <v>1.0050553299624995E-2</v>
      </c>
      <c r="AJ5" s="1">
        <v>9.9938322471250004E-3</v>
      </c>
      <c r="AK5" s="1">
        <v>9.9968991884999917E-3</v>
      </c>
      <c r="AL5" s="1">
        <v>9.9996758679999926E-3</v>
      </c>
      <c r="AM5" s="1">
        <v>9.9982067219999918E-3</v>
      </c>
      <c r="AN5" s="1">
        <v>9.9965210839999957E-3</v>
      </c>
      <c r="AO5" s="1">
        <v>9.9990914126249948E-3</v>
      </c>
      <c r="AP5" s="1">
        <v>9.9980595224999965E-3</v>
      </c>
      <c r="AQ5" s="1">
        <v>1.0001598410500001E-2</v>
      </c>
      <c r="AR5" s="1">
        <v>1.0000575073124995E-2</v>
      </c>
      <c r="AS5" s="1">
        <v>9.999662946625E-3</v>
      </c>
    </row>
    <row r="6" spans="1:45">
      <c r="A6" s="1">
        <f t="shared" si="2"/>
        <v>0.5</v>
      </c>
      <c r="B6" s="1">
        <v>9.9846100905818993E-3</v>
      </c>
      <c r="C6" s="1">
        <v>9.9862158686873474E-3</v>
      </c>
      <c r="D6" s="1">
        <v>9.986519031617699E-3</v>
      </c>
      <c r="E6" s="1">
        <v>9.9879064852633152E-3</v>
      </c>
      <c r="F6" s="1">
        <v>9.9867290164849885E-3</v>
      </c>
      <c r="G6" s="1">
        <v>9.9880012554328917E-3</v>
      </c>
      <c r="H6" s="1">
        <v>9.9883565656874972E-3</v>
      </c>
      <c r="I6" s="1">
        <v>9.9894909390286536E-3</v>
      </c>
      <c r="J6" s="1">
        <v>9.9884250623387943E-3</v>
      </c>
      <c r="K6" s="1">
        <v>9.9886001304413091E-3</v>
      </c>
      <c r="M6" s="1">
        <v>1.0053157436455651E-2</v>
      </c>
      <c r="N6" s="1">
        <v>1.0053142940712001E-2</v>
      </c>
      <c r="O6" s="1">
        <v>1.0052659439413865E-2</v>
      </c>
      <c r="P6" s="1">
        <v>1.00524084923395E-2</v>
      </c>
      <c r="Q6" s="1">
        <v>1.0054183058955701E-2</v>
      </c>
      <c r="R6" s="1">
        <v>1.0053776907152555E-2</v>
      </c>
      <c r="S6" s="1">
        <v>1.0051931944811585E-2</v>
      </c>
      <c r="T6" s="1">
        <v>1.0053227655993605E-2</v>
      </c>
      <c r="U6" s="1">
        <v>1.005550261357132E-2</v>
      </c>
      <c r="V6" s="1">
        <v>1.0053591098745934E-2</v>
      </c>
      <c r="Y6" s="1">
        <v>1.0053616544125003E-2</v>
      </c>
      <c r="Z6" s="1">
        <v>1.0054710950000007E-2</v>
      </c>
      <c r="AA6" s="1">
        <v>1.0055643073124995E-2</v>
      </c>
      <c r="AB6" s="1">
        <v>1.0054072722125001E-2</v>
      </c>
      <c r="AC6" s="1">
        <v>1.0056385674375008E-2</v>
      </c>
      <c r="AD6" s="1">
        <v>1.0058478023000002E-2</v>
      </c>
      <c r="AE6" s="1">
        <v>1.0056536417999994E-2</v>
      </c>
      <c r="AF6" s="1">
        <v>1.0058009810624999E-2</v>
      </c>
      <c r="AG6" s="1">
        <v>1.0058714030625006E-2</v>
      </c>
      <c r="AH6" s="1">
        <v>1.0055476747500004E-2</v>
      </c>
      <c r="AJ6" s="1">
        <v>9.9995634360000064E-3</v>
      </c>
      <c r="AK6" s="1">
        <v>9.9991722963750067E-3</v>
      </c>
      <c r="AL6" s="1">
        <v>9.9976798838750033E-3</v>
      </c>
      <c r="AM6" s="1">
        <v>9.9975052080000012E-3</v>
      </c>
      <c r="AN6" s="1">
        <v>1.0002181765500004E-2</v>
      </c>
      <c r="AO6" s="1">
        <v>9.9972381713749978E-3</v>
      </c>
      <c r="AP6" s="1">
        <v>9.996400834874998E-3</v>
      </c>
      <c r="AQ6" s="1">
        <v>9.9967689779999983E-3</v>
      </c>
      <c r="AR6" s="1">
        <v>1.0000329870625005E-2</v>
      </c>
      <c r="AS6" s="1">
        <v>9.9999025783750056E-3</v>
      </c>
    </row>
    <row r="7" spans="1:45">
      <c r="A7" s="1">
        <f t="shared" si="2"/>
        <v>1</v>
      </c>
      <c r="B7" s="1">
        <v>9.9418740857122861E-3</v>
      </c>
      <c r="C7" s="1">
        <v>9.9446820350806535E-3</v>
      </c>
      <c r="D7" s="1">
        <v>9.9427123656521607E-3</v>
      </c>
      <c r="E7" s="1">
        <v>9.944938874169338E-3</v>
      </c>
      <c r="F7" s="1">
        <v>9.9442030550617126E-3</v>
      </c>
      <c r="G7" s="1">
        <v>9.9425807690668912E-3</v>
      </c>
      <c r="H7" s="1">
        <v>9.9432330234041962E-3</v>
      </c>
      <c r="I7" s="1">
        <v>9.9437502386317822E-3</v>
      </c>
      <c r="J7" s="1">
        <v>9.9441089933089231E-3</v>
      </c>
      <c r="K7" s="1">
        <v>9.9415276992094546E-3</v>
      </c>
      <c r="M7" s="1">
        <v>1.001009168278218E-2</v>
      </c>
      <c r="N7" s="1">
        <v>1.0013066310829839E-2</v>
      </c>
      <c r="O7" s="1">
        <v>1.0014368695878769E-2</v>
      </c>
      <c r="P7" s="1">
        <v>1.0013786263312254E-2</v>
      </c>
      <c r="Q7" s="1">
        <v>1.001307620567532E-2</v>
      </c>
      <c r="R7" s="1">
        <v>1.0012265592122965E-2</v>
      </c>
      <c r="S7" s="1">
        <v>1.0010976486045115E-2</v>
      </c>
      <c r="T7" s="1">
        <v>1.0009191691769385E-2</v>
      </c>
      <c r="U7" s="1">
        <v>1.0010060368241589E-2</v>
      </c>
      <c r="V7" s="1">
        <v>1.0009793788992799E-2</v>
      </c>
      <c r="Y7" s="1">
        <v>1.0009645713375008E-2</v>
      </c>
      <c r="Z7" s="1">
        <v>1.0011613699624994E-2</v>
      </c>
      <c r="AA7" s="1">
        <v>1.0009553334375003E-2</v>
      </c>
      <c r="AB7" s="1">
        <v>1.0013532127624998E-2</v>
      </c>
      <c r="AC7" s="1">
        <v>1.0011000983374999E-2</v>
      </c>
      <c r="AD7" s="1">
        <v>1.0008612794999998E-2</v>
      </c>
      <c r="AE7" s="1">
        <v>1.0011684075000006E-2</v>
      </c>
      <c r="AF7" s="1">
        <v>1.0010844740875005E-2</v>
      </c>
      <c r="AG7" s="1">
        <v>1.0012620228000006E-2</v>
      </c>
      <c r="AH7" s="1">
        <v>1.0010149363499999E-2</v>
      </c>
      <c r="AJ7" s="1">
        <v>9.9512646418749989E-3</v>
      </c>
      <c r="AK7" s="1">
        <v>9.9530127060000091E-3</v>
      </c>
      <c r="AL7" s="1">
        <v>9.9562246083749976E-3</v>
      </c>
      <c r="AM7" s="1">
        <v>9.951182723875001E-3</v>
      </c>
      <c r="AN7" s="1">
        <v>9.953992365374989E-3</v>
      </c>
      <c r="AO7" s="1">
        <v>9.9510330450000069E-3</v>
      </c>
      <c r="AP7" s="1">
        <v>9.9516531000000113E-3</v>
      </c>
      <c r="AQ7" s="1">
        <v>9.9506745479999974E-3</v>
      </c>
      <c r="AR7" s="1">
        <v>9.9489232001250035E-3</v>
      </c>
      <c r="AS7" s="1">
        <v>9.9486964668750004E-3</v>
      </c>
    </row>
    <row r="8" spans="1:45">
      <c r="A8" s="1">
        <f t="shared" si="2"/>
        <v>2</v>
      </c>
      <c r="B8" s="1">
        <v>9.9145261152610714E-3</v>
      </c>
      <c r="C8" s="1">
        <v>9.9084365418167959E-3</v>
      </c>
      <c r="D8" s="1">
        <v>9.9052750383857979E-3</v>
      </c>
      <c r="E8" s="1">
        <v>9.9017444018746643E-3</v>
      </c>
      <c r="F8" s="1">
        <v>9.8990051486813977E-3</v>
      </c>
      <c r="G8" s="1">
        <v>9.8973114938199352E-3</v>
      </c>
      <c r="H8" s="1">
        <v>9.8974319973185992E-3</v>
      </c>
      <c r="I8" s="1">
        <v>9.8956108503339951E-3</v>
      </c>
      <c r="J8" s="1">
        <v>9.8969995537831184E-3</v>
      </c>
      <c r="K8" s="1">
        <v>9.8979580854517985E-3</v>
      </c>
      <c r="M8" s="1">
        <v>9.9742812314695325E-3</v>
      </c>
      <c r="N8" s="1">
        <v>9.9689979319228378E-3</v>
      </c>
      <c r="O8" s="1">
        <v>9.97002977135838E-3</v>
      </c>
      <c r="P8" s="1">
        <v>9.96649746800265E-3</v>
      </c>
      <c r="Q8" s="1">
        <v>9.9662694525790869E-3</v>
      </c>
      <c r="R8" s="1">
        <v>9.9636592706329949E-3</v>
      </c>
      <c r="S8" s="1">
        <v>9.9629263388096006E-3</v>
      </c>
      <c r="T8" s="1">
        <v>9.9598036034367014E-3</v>
      </c>
      <c r="U8" s="1">
        <v>9.9560098027987251E-3</v>
      </c>
      <c r="V8" s="1">
        <v>9.9591029228428066E-3</v>
      </c>
      <c r="Y8" s="1">
        <v>9.9997610093750019E-3</v>
      </c>
      <c r="Z8" s="1">
        <v>9.9938028808750044E-3</v>
      </c>
      <c r="AA8" s="1">
        <v>9.9882316800000061E-3</v>
      </c>
      <c r="AB8" s="1">
        <v>9.9898036154999915E-3</v>
      </c>
      <c r="AC8" s="1">
        <v>9.9841348200000041E-3</v>
      </c>
      <c r="AD8" s="1">
        <v>9.9838759229999921E-3</v>
      </c>
      <c r="AE8" s="1">
        <v>9.9818279193750036E-3</v>
      </c>
      <c r="AF8" s="1">
        <v>9.9825886160000016E-3</v>
      </c>
      <c r="AG8" s="1">
        <v>9.9831929549999976E-3</v>
      </c>
      <c r="AH8" s="1">
        <v>9.9839680289999979E-3</v>
      </c>
      <c r="AJ8" s="1">
        <v>9.938756269999998E-3</v>
      </c>
      <c r="AK8" s="1">
        <v>9.933261023999997E-3</v>
      </c>
      <c r="AL8" s="1">
        <v>9.9350584121250026E-3</v>
      </c>
      <c r="AM8" s="1">
        <v>9.9321916160000114E-3</v>
      </c>
      <c r="AN8" s="1">
        <v>9.9292540856249986E-3</v>
      </c>
      <c r="AO8" s="1">
        <v>9.9274881701250008E-3</v>
      </c>
      <c r="AP8" s="1">
        <v>9.9265593069999963E-3</v>
      </c>
      <c r="AQ8" s="1">
        <v>9.9238113934999941E-3</v>
      </c>
      <c r="AR8" s="1">
        <v>9.9190434299999963E-3</v>
      </c>
      <c r="AS8" s="1">
        <v>9.9245829181250061E-3</v>
      </c>
    </row>
    <row r="9" spans="1:45">
      <c r="A9" s="1">
        <f t="shared" si="2"/>
        <v>3</v>
      </c>
      <c r="B9" s="1">
        <v>9.8925651838461404E-3</v>
      </c>
      <c r="C9" s="1">
        <v>9.8921872663098112E-3</v>
      </c>
      <c r="D9" s="1">
        <v>9.8911176837305492E-3</v>
      </c>
      <c r="E9" s="1">
        <v>9.8902053736954487E-3</v>
      </c>
      <c r="F9" s="1">
        <v>9.8877323215811625E-3</v>
      </c>
      <c r="G9" s="1">
        <v>9.8898137815893513E-3</v>
      </c>
      <c r="H9" s="1">
        <v>9.8916563431125076E-3</v>
      </c>
      <c r="I9" s="1">
        <v>9.8913533120285769E-3</v>
      </c>
      <c r="J9" s="1">
        <v>9.8907627870265507E-3</v>
      </c>
      <c r="K9" s="1">
        <v>9.8879992783497996E-3</v>
      </c>
      <c r="M9" s="1">
        <v>9.957369389330251E-3</v>
      </c>
      <c r="N9" s="1">
        <v>9.9583642067713318E-3</v>
      </c>
      <c r="O9" s="1">
        <v>9.9581153249397938E-3</v>
      </c>
      <c r="P9" s="1">
        <v>9.9564104598424512E-3</v>
      </c>
      <c r="Q9" s="1">
        <v>9.9565849506586448E-3</v>
      </c>
      <c r="R9" s="1">
        <v>9.956544206913694E-3</v>
      </c>
      <c r="S9" s="1">
        <v>9.9572052160909145E-3</v>
      </c>
      <c r="T9" s="1">
        <v>9.9569057731999696E-3</v>
      </c>
      <c r="U9" s="1">
        <v>9.9560258283817298E-3</v>
      </c>
      <c r="V9" s="1">
        <v>9.955884309633756E-3</v>
      </c>
      <c r="Y9" s="1">
        <v>9.9580632185000042E-3</v>
      </c>
      <c r="Z9" s="1">
        <v>9.9551063010000045E-3</v>
      </c>
      <c r="AA9" s="1">
        <v>9.955284781125005E-3</v>
      </c>
      <c r="AB9" s="1">
        <v>9.9547259918749981E-3</v>
      </c>
      <c r="AC9" s="1">
        <v>9.9533530379999971E-3</v>
      </c>
      <c r="AD9" s="1">
        <v>9.9576165746249959E-3</v>
      </c>
      <c r="AE9" s="1">
        <v>9.954999059625002E-3</v>
      </c>
      <c r="AF9" s="1">
        <v>9.9567644809999984E-3</v>
      </c>
      <c r="AG9" s="1">
        <v>9.9600200820000023E-3</v>
      </c>
      <c r="AH9" s="1">
        <v>9.9548556831250065E-3</v>
      </c>
      <c r="AJ9" s="1">
        <v>9.8966800904999978E-3</v>
      </c>
      <c r="AK9" s="1">
        <v>9.8974961388749935E-3</v>
      </c>
      <c r="AL9" s="1">
        <v>9.8960237681250049E-3</v>
      </c>
      <c r="AM9" s="1">
        <v>9.8965941868750084E-3</v>
      </c>
      <c r="AN9" s="1">
        <v>9.8934269199999966E-3</v>
      </c>
      <c r="AO9" s="1">
        <v>9.8957437459999912E-3</v>
      </c>
      <c r="AP9" s="1">
        <v>9.8953385868750035E-3</v>
      </c>
      <c r="AQ9" s="1">
        <v>9.8973416175000013E-3</v>
      </c>
      <c r="AR9" s="1">
        <v>9.8966052153749984E-3</v>
      </c>
      <c r="AS9" s="1">
        <v>9.8938371210000008E-3</v>
      </c>
    </row>
    <row r="10" spans="1:45">
      <c r="A10" s="1">
        <f t="shared" si="2"/>
        <v>4</v>
      </c>
      <c r="B10" s="1">
        <v>9.8213453444406483E-3</v>
      </c>
      <c r="C10" s="1">
        <v>9.821646520236791E-3</v>
      </c>
      <c r="D10" s="1">
        <v>9.8214442640378388E-3</v>
      </c>
      <c r="E10" s="1">
        <v>9.8209342856319486E-3</v>
      </c>
      <c r="F10" s="1">
        <v>9.8217881872988463E-3</v>
      </c>
      <c r="G10" s="1">
        <v>9.822313589982307E-3</v>
      </c>
      <c r="H10" s="1">
        <v>9.8215419578362613E-3</v>
      </c>
      <c r="I10" s="1">
        <v>9.8223331341589885E-3</v>
      </c>
      <c r="J10" s="1">
        <v>9.8220104414375019E-3</v>
      </c>
      <c r="K10" s="1">
        <v>9.8205216406876059E-3</v>
      </c>
      <c r="M10" s="1">
        <v>9.8797239077564724E-3</v>
      </c>
      <c r="N10" s="1">
        <v>9.8778325572429666E-3</v>
      </c>
      <c r="O10" s="1">
        <v>9.8777709646361983E-3</v>
      </c>
      <c r="P10" s="1">
        <v>9.8789060641708039E-3</v>
      </c>
      <c r="Q10" s="1">
        <v>9.8780936831145052E-3</v>
      </c>
      <c r="R10" s="1">
        <v>9.8794464145337078E-3</v>
      </c>
      <c r="S10" s="1">
        <v>9.8788539283331672E-3</v>
      </c>
      <c r="T10" s="1">
        <v>9.879296440117492E-3</v>
      </c>
      <c r="U10" s="1">
        <v>9.8800022642669665E-3</v>
      </c>
      <c r="V10" s="1">
        <v>9.8786108530448599E-3</v>
      </c>
      <c r="Y10" s="1">
        <v>9.8781220800000097E-3</v>
      </c>
      <c r="Z10" s="1">
        <v>9.8768485038749979E-3</v>
      </c>
      <c r="AA10" s="1">
        <v>9.8741070753749997E-3</v>
      </c>
      <c r="AB10" s="1">
        <v>9.8765280836249966E-3</v>
      </c>
      <c r="AC10" s="1">
        <v>9.8791662906250032E-3</v>
      </c>
      <c r="AD10" s="1">
        <v>9.8772992500000059E-3</v>
      </c>
      <c r="AE10" s="1">
        <v>9.8767389934999936E-3</v>
      </c>
      <c r="AF10" s="1">
        <v>9.8776590013749926E-3</v>
      </c>
      <c r="AG10" s="1">
        <v>9.8794971506249944E-3</v>
      </c>
      <c r="AH10" s="1">
        <v>9.8747790281250043E-3</v>
      </c>
      <c r="AJ10" s="1">
        <v>9.8241473543750086E-3</v>
      </c>
      <c r="AK10" s="1">
        <v>9.8225850465000018E-3</v>
      </c>
      <c r="AL10" s="1">
        <v>9.8226755445000018E-3</v>
      </c>
      <c r="AM10" s="1">
        <v>9.8208551643749909E-3</v>
      </c>
      <c r="AN10" s="1">
        <v>9.8258596869999996E-3</v>
      </c>
      <c r="AO10" s="1">
        <v>9.8258211281250073E-3</v>
      </c>
      <c r="AP10" s="1">
        <v>9.8236435500000021E-3</v>
      </c>
      <c r="AQ10" s="1">
        <v>9.8245663424999935E-3</v>
      </c>
      <c r="AR10" s="1">
        <v>9.8237407806250013E-3</v>
      </c>
      <c r="AS10" s="1">
        <v>9.8256769231249968E-3</v>
      </c>
    </row>
    <row r="11" spans="1:45">
      <c r="A11" s="1">
        <f t="shared" si="2"/>
        <v>5</v>
      </c>
      <c r="B11" s="1">
        <v>9.8280355982293018E-3</v>
      </c>
      <c r="C11" s="1">
        <v>9.8262383673119128E-3</v>
      </c>
      <c r="D11" s="1">
        <v>9.8263057835783919E-3</v>
      </c>
      <c r="E11" s="1">
        <v>9.825814520636602E-3</v>
      </c>
      <c r="F11" s="1">
        <v>9.8262696531840003E-3</v>
      </c>
      <c r="G11" s="1">
        <v>9.8253447924142798E-3</v>
      </c>
      <c r="H11" s="1">
        <v>9.8248636016665825E-3</v>
      </c>
      <c r="I11" s="1">
        <v>9.8232325645190612E-3</v>
      </c>
      <c r="J11" s="1">
        <v>9.8245748621475001E-3</v>
      </c>
      <c r="K11" s="1">
        <v>9.826508558557592E-3</v>
      </c>
      <c r="M11" s="1">
        <v>9.8903150451022537E-3</v>
      </c>
      <c r="N11" s="1">
        <v>9.8889238673121344E-3</v>
      </c>
      <c r="O11" s="1">
        <v>9.8879650632317101E-3</v>
      </c>
      <c r="P11" s="1">
        <v>9.8851485560735586E-3</v>
      </c>
      <c r="Q11" s="1">
        <v>9.887266641361199E-3</v>
      </c>
      <c r="R11" s="1">
        <v>9.8864301033806633E-3</v>
      </c>
      <c r="S11" s="1">
        <v>9.887975455119458E-3</v>
      </c>
      <c r="T11" s="1">
        <v>9.8877629897259969E-3</v>
      </c>
      <c r="U11" s="1">
        <v>9.8861949284783993E-3</v>
      </c>
      <c r="V11" s="1">
        <v>9.886229217035818E-3</v>
      </c>
      <c r="Y11" s="1">
        <v>9.8868189694999963E-3</v>
      </c>
      <c r="Z11" s="1">
        <v>9.8821345125000033E-3</v>
      </c>
      <c r="AA11" s="1">
        <v>9.883282065374999E-3</v>
      </c>
      <c r="AB11" s="1">
        <v>9.8826247389999962E-3</v>
      </c>
      <c r="AC11" s="1">
        <v>9.8844524190000067E-3</v>
      </c>
      <c r="AD11" s="1">
        <v>9.8827157910000088E-3</v>
      </c>
      <c r="AE11" s="1">
        <v>9.8818868826249986E-3</v>
      </c>
      <c r="AF11" s="1">
        <v>9.881628671999999E-3</v>
      </c>
      <c r="AG11" s="1">
        <v>9.8836402004999942E-3</v>
      </c>
      <c r="AH11" s="1">
        <v>9.8842353404999996E-3</v>
      </c>
      <c r="AJ11" s="1">
        <v>9.8206926656249968E-3</v>
      </c>
      <c r="AK11" s="1">
        <v>9.8233320359999935E-3</v>
      </c>
      <c r="AL11" s="1">
        <v>9.8196636264999918E-3</v>
      </c>
      <c r="AM11" s="1">
        <v>9.817030870500008E-3</v>
      </c>
      <c r="AN11" s="1">
        <v>9.8201905406249922E-3</v>
      </c>
      <c r="AO11" s="1">
        <v>9.8149027501250059E-3</v>
      </c>
      <c r="AP11" s="1">
        <v>9.8163253475000052E-3</v>
      </c>
      <c r="AQ11" s="1">
        <v>9.8188357300000011E-3</v>
      </c>
      <c r="AR11" s="1">
        <v>9.8169062463749988E-3</v>
      </c>
      <c r="AS11" s="1">
        <v>9.8155513559999939E-3</v>
      </c>
    </row>
    <row r="12" spans="1:45">
      <c r="A12" s="1">
        <f t="shared" si="2"/>
        <v>6</v>
      </c>
      <c r="B12" s="1">
        <v>9.7647538414946684E-3</v>
      </c>
      <c r="C12" s="1">
        <v>9.7651261480080024E-3</v>
      </c>
      <c r="D12" s="1">
        <v>9.7649598835255983E-3</v>
      </c>
      <c r="E12" s="1">
        <v>9.764028989405437E-3</v>
      </c>
      <c r="F12" s="1">
        <v>9.7646208390799964E-3</v>
      </c>
      <c r="G12" s="1">
        <v>9.7654072645327675E-3</v>
      </c>
      <c r="H12" s="1">
        <v>9.764610370463736E-3</v>
      </c>
      <c r="I12" s="1">
        <v>9.7633885667190931E-3</v>
      </c>
      <c r="J12" s="1">
        <v>9.7619584978142944E-3</v>
      </c>
      <c r="K12" s="1">
        <v>9.7627422777627898E-3</v>
      </c>
      <c r="M12" s="1">
        <v>9.8156027233402155E-3</v>
      </c>
      <c r="N12" s="1">
        <v>9.8159851508659891E-3</v>
      </c>
      <c r="O12" s="1">
        <v>9.8166012658643092E-3</v>
      </c>
      <c r="P12" s="1">
        <v>9.8182679676900031E-3</v>
      </c>
      <c r="Q12" s="1">
        <v>9.8162268578873974E-3</v>
      </c>
      <c r="R12" s="1">
        <v>9.8160974466763064E-3</v>
      </c>
      <c r="S12" s="1">
        <v>9.8169058496834945E-3</v>
      </c>
      <c r="T12" s="1">
        <v>9.8150648671306018E-3</v>
      </c>
      <c r="U12" s="1">
        <v>9.8139319371835128E-3</v>
      </c>
      <c r="V12" s="1">
        <v>9.8130079382210706E-3</v>
      </c>
      <c r="Y12" s="1">
        <v>9.81594931537501E-3</v>
      </c>
      <c r="Z12" s="1">
        <v>9.8144494499999985E-3</v>
      </c>
      <c r="AA12" s="1">
        <v>9.8138358683749968E-3</v>
      </c>
      <c r="AB12" s="1">
        <v>9.8143537394999938E-3</v>
      </c>
      <c r="AC12" s="1">
        <v>9.8130711753750006E-3</v>
      </c>
      <c r="AD12" s="1">
        <v>9.8184747581250079E-3</v>
      </c>
      <c r="AE12" s="1">
        <v>9.8135142776250052E-3</v>
      </c>
      <c r="AF12" s="1">
        <v>9.8138374649999992E-3</v>
      </c>
      <c r="AG12" s="1">
        <v>9.8130898800000074E-3</v>
      </c>
      <c r="AH12" s="1">
        <v>9.8138686299999982E-3</v>
      </c>
      <c r="AJ12" s="1">
        <v>9.7585312108749937E-3</v>
      </c>
      <c r="AK12" s="1">
        <v>9.7605017280000088E-3</v>
      </c>
      <c r="AL12" s="1">
        <v>9.758216497999999E-3</v>
      </c>
      <c r="AM12" s="1">
        <v>9.7603220560000016E-3</v>
      </c>
      <c r="AN12" s="1">
        <v>9.7600816839999941E-3</v>
      </c>
      <c r="AO12" s="1">
        <v>9.7594822796249984E-3</v>
      </c>
      <c r="AP12" s="1">
        <v>9.7595945583749972E-3</v>
      </c>
      <c r="AQ12" s="1">
        <v>9.7595192198749996E-3</v>
      </c>
      <c r="AR12" s="1">
        <v>9.7586347138749925E-3</v>
      </c>
      <c r="AS12" s="1">
        <v>9.7571655348749949E-3</v>
      </c>
    </row>
    <row r="13" spans="1:45">
      <c r="A13" s="1">
        <f t="shared" si="2"/>
        <v>7</v>
      </c>
      <c r="B13" s="1">
        <v>9.7706148932647455E-3</v>
      </c>
      <c r="C13" s="1">
        <v>9.770585565437551E-3</v>
      </c>
      <c r="D13" s="1">
        <v>9.7707205155714901E-3</v>
      </c>
      <c r="E13" s="1">
        <v>9.7720353672566609E-3</v>
      </c>
      <c r="F13" s="1">
        <v>9.7712384673443054E-3</v>
      </c>
      <c r="G13" s="1">
        <v>9.7711342530189121E-3</v>
      </c>
      <c r="H13" s="1">
        <v>9.7695114802148521E-3</v>
      </c>
      <c r="I13" s="1">
        <v>9.768671287521298E-3</v>
      </c>
      <c r="J13" s="1">
        <v>9.7681152989424966E-3</v>
      </c>
      <c r="K13" s="1">
        <v>9.7692769743944578E-3</v>
      </c>
      <c r="M13" s="1">
        <v>9.8317840785303329E-3</v>
      </c>
      <c r="N13" s="1">
        <v>9.8320993439627528E-3</v>
      </c>
      <c r="O13" s="1">
        <v>9.8330241585995893E-3</v>
      </c>
      <c r="P13" s="1">
        <v>9.8331867657625548E-3</v>
      </c>
      <c r="Q13" s="1">
        <v>9.8324821834224335E-3</v>
      </c>
      <c r="R13" s="1">
        <v>9.8342369289027825E-3</v>
      </c>
      <c r="S13" s="1">
        <v>9.8339327652567331E-3</v>
      </c>
      <c r="T13" s="1">
        <v>9.8339336974756844E-3</v>
      </c>
      <c r="U13" s="1">
        <v>9.8331002980470081E-3</v>
      </c>
      <c r="V13" s="1">
        <v>9.8334976622234567E-3</v>
      </c>
      <c r="Y13" s="1">
        <v>9.8146161750000006E-3</v>
      </c>
      <c r="Z13" s="1">
        <v>9.8157406863750019E-3</v>
      </c>
      <c r="AA13" s="1">
        <v>9.8148334374999965E-3</v>
      </c>
      <c r="AB13" s="1">
        <v>9.8144580660000005E-3</v>
      </c>
      <c r="AC13" s="1">
        <v>9.8137992931249945E-3</v>
      </c>
      <c r="AD13" s="1">
        <v>9.8183270025000019E-3</v>
      </c>
      <c r="AE13" s="1">
        <v>9.8119949869999966E-3</v>
      </c>
      <c r="AF13" s="1">
        <v>9.8147392983750081E-3</v>
      </c>
      <c r="AG13" s="1">
        <v>9.8107746581250019E-3</v>
      </c>
      <c r="AH13" s="1">
        <v>9.812797844625E-3</v>
      </c>
      <c r="AJ13" s="1">
        <v>9.7501802218750017E-3</v>
      </c>
      <c r="AK13" s="1">
        <v>9.753057485874999E-3</v>
      </c>
      <c r="AL13" s="1">
        <v>9.7513117631250028E-3</v>
      </c>
      <c r="AM13" s="1">
        <v>9.7524580440000001E-3</v>
      </c>
      <c r="AN13" s="1">
        <v>9.7507641919999978E-3</v>
      </c>
      <c r="AO13" s="1">
        <v>9.7552982201249937E-3</v>
      </c>
      <c r="AP13" s="1">
        <v>9.7535069060000028E-3</v>
      </c>
      <c r="AQ13" s="1">
        <v>9.7569011606249943E-3</v>
      </c>
      <c r="AR13" s="1">
        <v>9.7507038720000012E-3</v>
      </c>
      <c r="AS13" s="1">
        <v>9.7529214858750029E-3</v>
      </c>
    </row>
    <row r="14" spans="1:45">
      <c r="A14" s="1">
        <f t="shared" si="2"/>
        <v>8</v>
      </c>
      <c r="B14" s="1">
        <v>9.7537365641503174E-3</v>
      </c>
      <c r="C14" s="1">
        <v>9.7531872393388768E-3</v>
      </c>
      <c r="D14" s="1">
        <v>9.7540640971747455E-3</v>
      </c>
      <c r="E14" s="1">
        <v>9.7515518565737102E-3</v>
      </c>
      <c r="F14" s="1">
        <v>9.7548576376670897E-3</v>
      </c>
      <c r="G14" s="1">
        <v>9.7535239331874909E-3</v>
      </c>
      <c r="H14" s="1">
        <v>9.7536503468369767E-3</v>
      </c>
      <c r="I14" s="1">
        <v>9.7551076083521853E-3</v>
      </c>
      <c r="J14" s="1">
        <v>9.7562174082748421E-3</v>
      </c>
      <c r="K14" s="1">
        <v>9.7574958124090842E-3</v>
      </c>
      <c r="M14" s="1">
        <v>9.7983783281649015E-3</v>
      </c>
      <c r="N14" s="1">
        <v>9.7984381548841051E-3</v>
      </c>
      <c r="O14" s="1">
        <v>9.7982233842716943E-3</v>
      </c>
      <c r="P14" s="1">
        <v>9.7990496738022057E-3</v>
      </c>
      <c r="Q14" s="1">
        <v>9.8003547453328118E-3</v>
      </c>
      <c r="R14" s="1">
        <v>9.8014577014346807E-3</v>
      </c>
      <c r="S14" s="1">
        <v>9.7993332144708008E-3</v>
      </c>
      <c r="T14" s="1">
        <v>9.7991098057421955E-3</v>
      </c>
      <c r="U14" s="1">
        <v>9.7990964317405498E-3</v>
      </c>
      <c r="V14" s="1">
        <v>9.799216180151735E-3</v>
      </c>
      <c r="Y14" s="1">
        <v>9.7654130594999906E-3</v>
      </c>
      <c r="Z14" s="1">
        <v>9.7648282319999884E-3</v>
      </c>
      <c r="AA14" s="1">
        <v>9.7635018588749962E-3</v>
      </c>
      <c r="AB14" s="1">
        <v>9.7622117398749944E-3</v>
      </c>
      <c r="AC14" s="1">
        <v>9.7641540416250044E-3</v>
      </c>
      <c r="AD14" s="1">
        <v>9.7636212933749945E-3</v>
      </c>
      <c r="AE14" s="1">
        <v>9.7652329406249898E-3</v>
      </c>
      <c r="AF14" s="1">
        <v>9.7648286831249972E-3</v>
      </c>
      <c r="AG14" s="1">
        <v>9.7664178331249921E-3</v>
      </c>
      <c r="AH14" s="1">
        <v>9.7677073485000002E-3</v>
      </c>
      <c r="AJ14" s="1">
        <v>9.7113568335000025E-3</v>
      </c>
      <c r="AK14" s="1">
        <v>9.7107350243749984E-3</v>
      </c>
      <c r="AL14" s="1">
        <v>9.7093855933750046E-3</v>
      </c>
      <c r="AM14" s="1">
        <v>9.7134926870000009E-3</v>
      </c>
      <c r="AN14" s="1">
        <v>9.7138994159999964E-3</v>
      </c>
      <c r="AO14" s="1">
        <v>9.7136984055000066E-3</v>
      </c>
      <c r="AP14" s="1">
        <v>9.7097618090000067E-3</v>
      </c>
      <c r="AQ14" s="1">
        <v>9.7104729071250048E-3</v>
      </c>
      <c r="AR14" s="1">
        <v>9.7132834548750002E-3</v>
      </c>
      <c r="AS14" s="1">
        <v>9.7127203781250029E-3</v>
      </c>
    </row>
    <row r="15" spans="1:45">
      <c r="A15" s="1">
        <f t="shared" si="2"/>
        <v>9</v>
      </c>
      <c r="B15" s="1">
        <v>9.8263750069747698E-3</v>
      </c>
      <c r="C15" s="1">
        <v>9.824907878569808E-3</v>
      </c>
      <c r="D15" s="1">
        <v>9.8258118200704042E-3</v>
      </c>
      <c r="E15" s="1">
        <v>9.8280629278085629E-3</v>
      </c>
      <c r="F15" s="1">
        <v>9.8281515033722001E-3</v>
      </c>
      <c r="G15" s="1">
        <v>9.8266281591232602E-3</v>
      </c>
      <c r="H15" s="1">
        <v>9.8268312971790533E-3</v>
      </c>
      <c r="I15" s="1">
        <v>9.8277915045494081E-3</v>
      </c>
      <c r="J15" s="1">
        <v>9.8290996004926131E-3</v>
      </c>
      <c r="K15" s="1">
        <v>9.827905255327592E-3</v>
      </c>
      <c r="M15" s="1">
        <v>9.8905099749275922E-3</v>
      </c>
      <c r="N15" s="1">
        <v>9.8894820029809816E-3</v>
      </c>
      <c r="O15" s="1">
        <v>9.8906652437194022E-3</v>
      </c>
      <c r="P15" s="1">
        <v>9.893033898978866E-3</v>
      </c>
      <c r="Q15" s="1">
        <v>9.8917925836768828E-3</v>
      </c>
      <c r="R15" s="1">
        <v>9.8904691320969643E-3</v>
      </c>
      <c r="S15" s="1">
        <v>9.8910901925566824E-3</v>
      </c>
      <c r="T15" s="1">
        <v>9.8911977434609517E-3</v>
      </c>
      <c r="U15" s="1">
        <v>9.8911863315071982E-3</v>
      </c>
      <c r="V15" s="1">
        <v>9.8913000162532492E-3</v>
      </c>
      <c r="Y15" s="1">
        <v>9.8545814370000016E-3</v>
      </c>
      <c r="Z15" s="1">
        <v>9.8539331456249969E-3</v>
      </c>
      <c r="AA15" s="1">
        <v>9.8556413654999897E-3</v>
      </c>
      <c r="AB15" s="1">
        <v>9.8562798461250007E-3</v>
      </c>
      <c r="AC15" s="1">
        <v>9.8557418151250034E-3</v>
      </c>
      <c r="AD15" s="1">
        <v>9.8546721930000032E-3</v>
      </c>
      <c r="AE15" s="1">
        <v>9.8555797726250019E-3</v>
      </c>
      <c r="AF15" s="1">
        <v>9.8570383519999989E-3</v>
      </c>
      <c r="AG15" s="1">
        <v>9.8582732675000055E-3</v>
      </c>
      <c r="AH15" s="1">
        <v>9.8558098903749995E-3</v>
      </c>
      <c r="AJ15" s="1">
        <v>9.7723257451250052E-3</v>
      </c>
      <c r="AK15" s="1">
        <v>9.7715689403749997E-3</v>
      </c>
      <c r="AL15" s="1">
        <v>9.7740792239999971E-3</v>
      </c>
      <c r="AM15" s="1">
        <v>9.7748508829999976E-3</v>
      </c>
      <c r="AN15" s="1">
        <v>9.7750982894999998E-3</v>
      </c>
      <c r="AO15" s="1">
        <v>9.7748062100000057E-3</v>
      </c>
      <c r="AP15" s="1">
        <v>9.7748436005000057E-3</v>
      </c>
      <c r="AQ15" s="1">
        <v>9.7733973513749982E-3</v>
      </c>
      <c r="AR15" s="1">
        <v>9.7765523464999997E-3</v>
      </c>
      <c r="AS15" s="1">
        <v>9.7762000690000059E-3</v>
      </c>
    </row>
    <row r="16" spans="1:45">
      <c r="A16" s="1">
        <f t="shared" si="2"/>
        <v>10</v>
      </c>
      <c r="B16" s="1">
        <v>9.7074431724123063E-3</v>
      </c>
      <c r="C16" s="1">
        <v>9.7074695678095006E-3</v>
      </c>
      <c r="D16" s="1">
        <v>9.7051581550444393E-3</v>
      </c>
      <c r="E16" s="1">
        <v>9.7051506279831942E-3</v>
      </c>
      <c r="F16" s="1">
        <v>9.705044825878046E-3</v>
      </c>
      <c r="G16" s="1">
        <v>9.7016507721694022E-3</v>
      </c>
      <c r="H16" s="1">
        <v>9.7024011510569372E-3</v>
      </c>
      <c r="I16" s="1">
        <v>9.702478101556937E-3</v>
      </c>
      <c r="J16" s="1">
        <v>9.7003780236792018E-3</v>
      </c>
      <c r="K16" s="1">
        <v>9.7026009621553281E-3</v>
      </c>
      <c r="M16" s="1">
        <v>9.7481795222447952E-3</v>
      </c>
      <c r="N16" s="1">
        <v>9.7456108480432832E-3</v>
      </c>
      <c r="O16" s="1">
        <v>9.7452939471305098E-3</v>
      </c>
      <c r="P16" s="1">
        <v>9.7444587210546666E-3</v>
      </c>
      <c r="Q16" s="1">
        <v>9.7450545045628494E-3</v>
      </c>
      <c r="R16" s="1">
        <v>9.7450197039269677E-3</v>
      </c>
      <c r="S16" s="1">
        <v>9.7457338969235315E-3</v>
      </c>
      <c r="T16" s="1">
        <v>9.7442283152423988E-3</v>
      </c>
      <c r="U16" s="1">
        <v>9.74518247334351E-3</v>
      </c>
      <c r="V16" s="1">
        <v>9.7479104255645856E-3</v>
      </c>
      <c r="Y16" s="1">
        <v>9.6890873745000047E-3</v>
      </c>
      <c r="Z16" s="1">
        <v>9.6928275193750076E-3</v>
      </c>
      <c r="AA16" s="1">
        <v>9.6876410400000071E-3</v>
      </c>
      <c r="AB16" s="1">
        <v>9.6903772533750016E-3</v>
      </c>
      <c r="AC16" s="1">
        <v>9.6869437170000079E-3</v>
      </c>
      <c r="AD16" s="1">
        <v>9.6867768656249999E-3</v>
      </c>
      <c r="AE16" s="1">
        <v>9.6849110699999946E-3</v>
      </c>
      <c r="AF16" s="1">
        <v>9.6830008556249916E-3</v>
      </c>
      <c r="AG16" s="1">
        <v>9.6861821070000059E-3</v>
      </c>
      <c r="AH16" s="1">
        <v>9.688060321874999E-3</v>
      </c>
      <c r="AJ16" s="1">
        <v>9.6378594260000134E-3</v>
      </c>
      <c r="AK16" s="1">
        <v>9.6364630188750019E-3</v>
      </c>
      <c r="AL16" s="1">
        <v>9.6332256480000083E-3</v>
      </c>
      <c r="AM16" s="1">
        <v>9.6354225363749976E-3</v>
      </c>
      <c r="AN16" s="1">
        <v>9.6363910439999992E-3</v>
      </c>
      <c r="AO16" s="1">
        <v>9.6347473563750015E-3</v>
      </c>
      <c r="AP16" s="1">
        <v>9.6331443390000084E-3</v>
      </c>
      <c r="AQ16" s="1">
        <v>9.6355146906250012E-3</v>
      </c>
      <c r="AR16" s="1">
        <v>9.6352398629999947E-3</v>
      </c>
      <c r="AS16" s="1">
        <v>9.6376528680000018E-3</v>
      </c>
    </row>
    <row r="17" spans="1:45">
      <c r="A17" s="1">
        <f t="shared" si="2"/>
        <v>11</v>
      </c>
      <c r="B17" s="1">
        <v>9.6901496010374996E-3</v>
      </c>
      <c r="C17" s="1">
        <v>9.689822060438889E-3</v>
      </c>
      <c r="D17" s="1">
        <v>9.6889229184694073E-3</v>
      </c>
      <c r="E17" s="1">
        <v>9.6905512374087979E-3</v>
      </c>
      <c r="F17" s="1">
        <v>9.689723625221091E-3</v>
      </c>
      <c r="G17" s="1">
        <v>9.6893174395886895E-3</v>
      </c>
      <c r="H17" s="1">
        <v>9.6907381159976776E-3</v>
      </c>
      <c r="I17" s="1">
        <v>9.6929214585753411E-3</v>
      </c>
      <c r="J17" s="1">
        <v>9.691182783544498E-3</v>
      </c>
      <c r="K17" s="1">
        <v>9.6911712080191888E-3</v>
      </c>
      <c r="M17" s="1">
        <v>9.7617804867257095E-3</v>
      </c>
      <c r="N17" s="1">
        <v>9.7609110660894366E-3</v>
      </c>
      <c r="O17" s="1">
        <v>9.7611679028769532E-3</v>
      </c>
      <c r="P17" s="1">
        <v>9.7604189638981799E-3</v>
      </c>
      <c r="Q17" s="1">
        <v>9.7604275876089375E-3</v>
      </c>
      <c r="R17" s="1">
        <v>9.7651181179809303E-3</v>
      </c>
      <c r="S17" s="1">
        <v>9.7674861630799997E-3</v>
      </c>
      <c r="T17" s="1">
        <v>9.7643827852110579E-3</v>
      </c>
      <c r="U17" s="1">
        <v>9.7639061319085164E-3</v>
      </c>
      <c r="V17" s="1">
        <v>9.7649531643523926E-3</v>
      </c>
      <c r="Y17" s="1">
        <v>9.6857011676250056E-3</v>
      </c>
      <c r="Z17" s="1">
        <v>9.6876114719999969E-3</v>
      </c>
      <c r="AA17" s="1">
        <v>9.6866791839999994E-3</v>
      </c>
      <c r="AB17" s="1">
        <v>9.6874779210000036E-3</v>
      </c>
      <c r="AC17" s="1">
        <v>9.6875274039999962E-3</v>
      </c>
      <c r="AD17" s="1">
        <v>9.6873011331249943E-3</v>
      </c>
      <c r="AE17" s="1">
        <v>9.687664633124999E-3</v>
      </c>
      <c r="AF17" s="1">
        <v>9.6868955373750083E-3</v>
      </c>
      <c r="AG17" s="1">
        <v>9.6900547939999977E-3</v>
      </c>
      <c r="AH17" s="1">
        <v>9.6889221620000045E-3</v>
      </c>
      <c r="AJ17" s="1">
        <v>9.6151018521249999E-3</v>
      </c>
      <c r="AK17" s="1">
        <v>9.6152689780000106E-3</v>
      </c>
      <c r="AL17" s="1">
        <v>9.6125236330000044E-3</v>
      </c>
      <c r="AM17" s="1">
        <v>9.6169192451249878E-3</v>
      </c>
      <c r="AN17" s="1">
        <v>9.6128958900000023E-3</v>
      </c>
      <c r="AO17" s="1">
        <v>9.6205484276250045E-3</v>
      </c>
      <c r="AP17" s="1">
        <v>9.6202706879999992E-3</v>
      </c>
      <c r="AQ17" s="1">
        <v>9.6186771098749953E-3</v>
      </c>
      <c r="AR17" s="1">
        <v>9.6170329974999986E-3</v>
      </c>
      <c r="AS17" s="1">
        <v>9.6174463979999993E-3</v>
      </c>
    </row>
    <row r="18" spans="1:45">
      <c r="A18" s="1">
        <f t="shared" si="2"/>
        <v>12</v>
      </c>
      <c r="B18" s="1">
        <v>9.6678921813454447E-3</v>
      </c>
      <c r="C18" s="1">
        <v>9.6685210600565581E-3</v>
      </c>
      <c r="D18" s="1">
        <v>9.666826500276832E-3</v>
      </c>
      <c r="E18" s="1">
        <v>9.6670978266016113E-3</v>
      </c>
      <c r="F18" s="1">
        <v>9.6674044655729631E-3</v>
      </c>
      <c r="G18" s="1">
        <v>9.668414780549495E-3</v>
      </c>
      <c r="H18" s="1">
        <v>9.6656670598535919E-3</v>
      </c>
      <c r="I18" s="1">
        <v>9.6662303495458901E-3</v>
      </c>
      <c r="J18" s="1">
        <v>9.6661262906707467E-3</v>
      </c>
      <c r="K18" s="1">
        <v>9.6663289484812467E-3</v>
      </c>
      <c r="M18" s="1">
        <v>9.7114674941239203E-3</v>
      </c>
      <c r="N18" s="1">
        <v>9.7088544523102026E-3</v>
      </c>
      <c r="O18" s="1">
        <v>9.7076682410007966E-3</v>
      </c>
      <c r="P18" s="1">
        <v>9.7065844269673945E-3</v>
      </c>
      <c r="Q18" s="1">
        <v>9.7078698171643493E-3</v>
      </c>
      <c r="R18" s="1">
        <v>9.7075656572123484E-3</v>
      </c>
      <c r="S18" s="1">
        <v>9.7090294691184967E-3</v>
      </c>
      <c r="T18" s="1">
        <v>9.7095886469825993E-3</v>
      </c>
      <c r="U18" s="1">
        <v>9.7080982964960066E-3</v>
      </c>
      <c r="V18" s="1">
        <v>9.7100313555734084E-3</v>
      </c>
      <c r="Y18" s="1">
        <v>9.599046205125002E-3</v>
      </c>
      <c r="Z18" s="1">
        <v>9.6001452014999947E-3</v>
      </c>
      <c r="AA18" s="1">
        <v>9.6013153243749948E-3</v>
      </c>
      <c r="AB18" s="1">
        <v>9.6002137999999983E-3</v>
      </c>
      <c r="AC18" s="1">
        <v>9.6004536845000106E-3</v>
      </c>
      <c r="AD18" s="1">
        <v>9.5997878753750002E-3</v>
      </c>
      <c r="AE18" s="1">
        <v>9.5973401160000023E-3</v>
      </c>
      <c r="AF18" s="1">
        <v>9.5982433566249997E-3</v>
      </c>
      <c r="AG18" s="1">
        <v>9.5980915906249981E-3</v>
      </c>
      <c r="AH18" s="1">
        <v>9.5990951901250114E-3</v>
      </c>
      <c r="AJ18" s="1">
        <v>9.5744735858749944E-3</v>
      </c>
      <c r="AK18" s="1">
        <v>9.572876407500007E-3</v>
      </c>
      <c r="AL18" s="1">
        <v>9.5713312460000005E-3</v>
      </c>
      <c r="AM18" s="1">
        <v>9.5719427099999997E-3</v>
      </c>
      <c r="AN18" s="1">
        <v>9.571547295000005E-3</v>
      </c>
      <c r="AO18" s="1">
        <v>9.5744811288749898E-3</v>
      </c>
      <c r="AP18" s="1">
        <v>9.5748490573749952E-3</v>
      </c>
      <c r="AQ18" s="1">
        <v>9.5752188506249974E-3</v>
      </c>
      <c r="AR18" s="1">
        <v>9.5690072306250078E-3</v>
      </c>
      <c r="AS18" s="1">
        <v>9.5767438618749971E-3</v>
      </c>
    </row>
    <row r="19" spans="1:45">
      <c r="A19" s="1">
        <f t="shared" si="2"/>
        <v>13</v>
      </c>
      <c r="B19" s="1">
        <v>9.6060974620799881E-3</v>
      </c>
      <c r="C19" s="1">
        <v>9.6042169479999932E-3</v>
      </c>
      <c r="D19" s="1">
        <v>9.6055872586310025E-3</v>
      </c>
      <c r="E19" s="1">
        <v>9.6045939278450974E-3</v>
      </c>
      <c r="F19" s="1">
        <v>9.6049960340782899E-3</v>
      </c>
      <c r="G19" s="1">
        <v>9.6066730911360011E-3</v>
      </c>
      <c r="H19" s="1">
        <v>9.6071641155832128E-3</v>
      </c>
      <c r="I19" s="1">
        <v>9.6074595151582551E-3</v>
      </c>
      <c r="J19" s="1">
        <v>9.6075479386248334E-3</v>
      </c>
      <c r="K19" s="1">
        <v>9.6067938396905989E-3</v>
      </c>
      <c r="M19" s="1">
        <v>9.6811612494080088E-3</v>
      </c>
      <c r="N19" s="1">
        <v>9.6806579844688507E-3</v>
      </c>
      <c r="O19" s="1">
        <v>9.6787707346013968E-3</v>
      </c>
      <c r="P19" s="1">
        <v>9.6782215265717626E-3</v>
      </c>
      <c r="Q19" s="1">
        <v>9.6792663586638145E-3</v>
      </c>
      <c r="R19" s="1">
        <v>9.6795961277598066E-3</v>
      </c>
      <c r="S19" s="1">
        <v>9.680181965195352E-3</v>
      </c>
      <c r="T19" s="1">
        <v>9.6820896277732982E-3</v>
      </c>
      <c r="U19" s="1">
        <v>9.6821988195250966E-3</v>
      </c>
      <c r="V19" s="1">
        <v>9.6835227385274648E-3</v>
      </c>
      <c r="Y19" s="1">
        <v>9.6158567314999985E-3</v>
      </c>
      <c r="Z19" s="1">
        <v>9.6126460998749979E-3</v>
      </c>
      <c r="AA19" s="1">
        <v>9.6136469181250031E-3</v>
      </c>
      <c r="AB19" s="1">
        <v>9.6127660420000042E-3</v>
      </c>
      <c r="AC19" s="1">
        <v>9.6128859843749997E-3</v>
      </c>
      <c r="AD19" s="1">
        <v>9.6144961128749994E-3</v>
      </c>
      <c r="AE19" s="1">
        <v>9.6153990299999974E-3</v>
      </c>
      <c r="AF19" s="1">
        <v>9.6144394920000022E-3</v>
      </c>
      <c r="AG19" s="1">
        <v>9.6152695040000024E-3</v>
      </c>
      <c r="AH19" s="1">
        <v>9.614265820000004E-3</v>
      </c>
      <c r="AJ19" s="1">
        <v>9.504265768375009E-3</v>
      </c>
      <c r="AK19" s="1">
        <v>9.5057591729999988E-3</v>
      </c>
      <c r="AL19" s="1">
        <v>9.5039930849999989E-3</v>
      </c>
      <c r="AM19" s="1">
        <v>9.5037968479999985E-3</v>
      </c>
      <c r="AN19" s="1">
        <v>9.5050941683750036E-3</v>
      </c>
      <c r="AO19" s="1">
        <v>9.5047235001249984E-3</v>
      </c>
      <c r="AP19" s="1">
        <v>9.5056501410000008E-3</v>
      </c>
      <c r="AQ19" s="1">
        <v>9.5054539499999993E-3</v>
      </c>
      <c r="AR19" s="1">
        <v>9.5076778079999941E-3</v>
      </c>
      <c r="AS19" s="1">
        <v>9.5089968443749992E-3</v>
      </c>
    </row>
    <row r="20" spans="1:45">
      <c r="A20" s="1">
        <f t="shared" si="2"/>
        <v>14</v>
      </c>
      <c r="B20" s="1">
        <v>9.5407781465677403E-3</v>
      </c>
      <c r="C20" s="1">
        <v>9.5386888658893117E-3</v>
      </c>
      <c r="D20" s="1">
        <v>9.5385580066000009E-3</v>
      </c>
      <c r="E20" s="1">
        <v>9.5384070924062533E-3</v>
      </c>
      <c r="F20" s="1">
        <v>9.5395724814478205E-3</v>
      </c>
      <c r="G20" s="1">
        <v>9.5399872627724806E-3</v>
      </c>
      <c r="H20" s="1">
        <v>9.5390175064079957E-3</v>
      </c>
      <c r="I20" s="1">
        <v>9.536684085846004E-3</v>
      </c>
      <c r="J20" s="1">
        <v>9.5378645463749991E-3</v>
      </c>
      <c r="K20" s="1">
        <v>9.5382817988872975E-3</v>
      </c>
      <c r="M20" s="1">
        <v>9.5819405441317177E-3</v>
      </c>
      <c r="N20" s="1">
        <v>9.5802516065372958E-3</v>
      </c>
      <c r="O20" s="1">
        <v>9.5798548992341997E-3</v>
      </c>
      <c r="P20" s="1">
        <v>9.5817957129775613E-3</v>
      </c>
      <c r="Q20" s="1">
        <v>9.5821190685429925E-3</v>
      </c>
      <c r="R20" s="1">
        <v>9.5831031580276976E-3</v>
      </c>
      <c r="S20" s="1">
        <v>9.5818626943258104E-3</v>
      </c>
      <c r="T20" s="1">
        <v>9.5827670730365654E-3</v>
      </c>
      <c r="U20" s="1">
        <v>9.58107956881399E-3</v>
      </c>
      <c r="V20" s="1">
        <v>9.582293766532116E-3</v>
      </c>
      <c r="Y20" s="1">
        <v>9.5435146399999969E-3</v>
      </c>
      <c r="Z20" s="1">
        <v>9.5415536099999979E-3</v>
      </c>
      <c r="AA20" s="1">
        <v>9.5426006779999947E-3</v>
      </c>
      <c r="AB20" s="1">
        <v>9.5423283981250027E-3</v>
      </c>
      <c r="AC20" s="1">
        <v>9.5426978521250087E-3</v>
      </c>
      <c r="AD20" s="1">
        <v>9.5441371471250078E-3</v>
      </c>
      <c r="AE20" s="1">
        <v>9.5442037256250056E-3</v>
      </c>
      <c r="AF20" s="1">
        <v>9.5404547531250036E-3</v>
      </c>
      <c r="AG20" s="1">
        <v>9.5408461758750042E-3</v>
      </c>
      <c r="AH20" s="1">
        <v>9.5408899413750078E-3</v>
      </c>
      <c r="AJ20" s="1">
        <v>9.5162777393750005E-3</v>
      </c>
      <c r="AK20" s="1">
        <v>9.5119831731249951E-3</v>
      </c>
      <c r="AL20" s="1">
        <v>9.5146212371250028E-3</v>
      </c>
      <c r="AM20" s="1">
        <v>9.5163324340000049E-3</v>
      </c>
      <c r="AN20" s="1">
        <v>9.5135636399999932E-3</v>
      </c>
      <c r="AO20" s="1">
        <v>9.5157110361250088E-3</v>
      </c>
      <c r="AP20" s="1">
        <v>9.5163871248750039E-3</v>
      </c>
      <c r="AQ20" s="1">
        <v>9.5160381651249928E-3</v>
      </c>
      <c r="AR20" s="1">
        <v>9.5141417758749999E-3</v>
      </c>
      <c r="AS20" s="1">
        <v>9.5146975079999935E-3</v>
      </c>
    </row>
    <row r="21" spans="1:45">
      <c r="A21" s="1">
        <f t="shared" si="2"/>
        <v>15</v>
      </c>
      <c r="B21" s="1">
        <v>9.5491290750425502E-3</v>
      </c>
      <c r="C21" s="1">
        <v>9.548001102393398E-3</v>
      </c>
      <c r="D21" s="1">
        <v>9.5476486406476917E-3</v>
      </c>
      <c r="E21" s="1">
        <v>9.5457189657019055E-3</v>
      </c>
      <c r="F21" s="1">
        <v>9.5479951049235092E-3</v>
      </c>
      <c r="G21" s="1">
        <v>9.549177217362351E-3</v>
      </c>
      <c r="H21" s="1">
        <v>9.5498432486753396E-3</v>
      </c>
      <c r="I21" s="1">
        <v>9.5494954941067536E-3</v>
      </c>
      <c r="J21" s="1">
        <v>9.5487468535818097E-3</v>
      </c>
      <c r="K21" s="1">
        <v>9.5472722514830001E-3</v>
      </c>
      <c r="M21" s="1">
        <v>9.6120265116847441E-3</v>
      </c>
      <c r="N21" s="1">
        <v>9.6136296626104581E-3</v>
      </c>
      <c r="O21" s="1">
        <v>9.6150302326484024E-3</v>
      </c>
      <c r="P21" s="1">
        <v>9.6160194557255926E-3</v>
      </c>
      <c r="Q21" s="1">
        <v>9.6176099671798181E-3</v>
      </c>
      <c r="R21" s="1">
        <v>9.6165126474521342E-3</v>
      </c>
      <c r="S21" s="1">
        <v>9.6165670536986839E-3</v>
      </c>
      <c r="T21" s="1">
        <v>9.6150225071826561E-3</v>
      </c>
      <c r="U21" s="1">
        <v>9.614596973592307E-3</v>
      </c>
      <c r="V21" s="1">
        <v>9.6169179424799942E-3</v>
      </c>
      <c r="Y21" s="1">
        <v>9.5654972891249957E-3</v>
      </c>
      <c r="Z21" s="1">
        <v>9.5670140849999988E-3</v>
      </c>
      <c r="AA21" s="1">
        <v>9.5661322256249976E-3</v>
      </c>
      <c r="AB21" s="1">
        <v>9.5635610741249891E-3</v>
      </c>
      <c r="AC21" s="1">
        <v>9.562948192874992E-3</v>
      </c>
      <c r="AD21" s="1">
        <v>9.5665225818749953E-3</v>
      </c>
      <c r="AE21" s="1">
        <v>9.5686256950000027E-3</v>
      </c>
      <c r="AF21" s="1">
        <v>9.5641459371249866E-3</v>
      </c>
      <c r="AG21" s="1">
        <v>9.5658586519999922E-3</v>
      </c>
      <c r="AH21" s="1">
        <v>9.5637014355000015E-3</v>
      </c>
      <c r="AJ21" s="1">
        <v>9.491093478874996E-3</v>
      </c>
      <c r="AK21" s="1">
        <v>9.4925328956249957E-3</v>
      </c>
      <c r="AL21" s="1">
        <v>9.4923370083750021E-3</v>
      </c>
      <c r="AM21" s="1">
        <v>9.4935583058750068E-3</v>
      </c>
      <c r="AN21" s="1">
        <v>9.4948559510000009E-3</v>
      </c>
      <c r="AO21" s="1">
        <v>9.4951172090000004E-3</v>
      </c>
      <c r="AP21" s="1">
        <v>9.4940379638749958E-3</v>
      </c>
      <c r="AQ21" s="1">
        <v>9.494157508000001E-3</v>
      </c>
      <c r="AR21" s="1">
        <v>9.4908976231250046E-3</v>
      </c>
      <c r="AS21" s="1">
        <v>9.4946700176250006E-3</v>
      </c>
    </row>
    <row r="22" spans="1:45">
      <c r="A22" s="1">
        <f t="shared" si="2"/>
        <v>16</v>
      </c>
      <c r="B22" s="1">
        <v>9.5204393368400024E-3</v>
      </c>
      <c r="C22" s="1">
        <v>9.5205878687977565E-3</v>
      </c>
      <c r="D22" s="1">
        <v>9.5215084943649202E-3</v>
      </c>
      <c r="E22" s="1">
        <v>9.5202442490650175E-3</v>
      </c>
      <c r="F22" s="1">
        <v>9.5198148734963878E-3</v>
      </c>
      <c r="G22" s="1">
        <v>9.518866811460143E-3</v>
      </c>
      <c r="H22" s="1">
        <v>9.5204488961802662E-3</v>
      </c>
      <c r="I22" s="1">
        <v>9.5191530459870066E-3</v>
      </c>
      <c r="J22" s="1">
        <v>9.5176364094217477E-3</v>
      </c>
      <c r="K22" s="1">
        <v>9.5188093471177595E-3</v>
      </c>
      <c r="M22" s="1">
        <v>9.5824777924739986E-3</v>
      </c>
      <c r="N22" s="1">
        <v>9.580917531983188E-3</v>
      </c>
      <c r="O22" s="1">
        <v>9.578726165608004E-3</v>
      </c>
      <c r="P22" s="1">
        <v>9.5800911113286952E-3</v>
      </c>
      <c r="Q22" s="1">
        <v>9.5793919909131046E-3</v>
      </c>
      <c r="R22" s="1">
        <v>9.5800489568581941E-3</v>
      </c>
      <c r="S22" s="1">
        <v>9.5810756181744852E-3</v>
      </c>
      <c r="T22" s="1">
        <v>9.5813788861382563E-3</v>
      </c>
      <c r="U22" s="1">
        <v>9.5800721954021964E-3</v>
      </c>
      <c r="V22" s="1">
        <v>9.579692015143193E-3</v>
      </c>
      <c r="Y22" s="1">
        <v>9.5015372523750072E-3</v>
      </c>
      <c r="Z22" s="1">
        <v>9.5038925778750012E-3</v>
      </c>
      <c r="AA22" s="1">
        <v>9.502322526374998E-3</v>
      </c>
      <c r="AB22" s="1">
        <v>9.5019296171249996E-3</v>
      </c>
      <c r="AC22" s="1">
        <v>9.5006320200000053E-3</v>
      </c>
      <c r="AD22" s="1">
        <v>9.4994540549999899E-3</v>
      </c>
      <c r="AE22" s="1">
        <v>9.5035980975000031E-3</v>
      </c>
      <c r="AF22" s="1">
        <v>9.4977206368750018E-3</v>
      </c>
      <c r="AG22" s="1">
        <v>9.5005332231249962E-3</v>
      </c>
      <c r="AH22" s="1">
        <v>9.4998031579999875E-3</v>
      </c>
      <c r="AJ22" s="1">
        <v>9.4549027100000044E-3</v>
      </c>
      <c r="AK22" s="1">
        <v>9.4541586074999989E-3</v>
      </c>
      <c r="AL22" s="1">
        <v>9.4526082629999945E-3</v>
      </c>
      <c r="AM22" s="1">
        <v>9.4534159425000014E-3</v>
      </c>
      <c r="AN22" s="1">
        <v>9.4540472760000042E-3</v>
      </c>
      <c r="AO22" s="1">
        <v>9.4537973593750053E-3</v>
      </c>
      <c r="AP22" s="1">
        <v>9.4546050296250017E-3</v>
      </c>
      <c r="AQ22" s="1">
        <v>9.4551612824999975E-3</v>
      </c>
      <c r="AR22" s="1">
        <v>9.4546136250000124E-3</v>
      </c>
      <c r="AS22" s="1">
        <v>9.4531629911250043E-3</v>
      </c>
    </row>
    <row r="23" spans="1:45">
      <c r="A23" s="1">
        <f t="shared" si="2"/>
        <v>17</v>
      </c>
      <c r="B23" s="1">
        <v>9.5252103805757993E-3</v>
      </c>
      <c r="C23" s="1">
        <v>9.5253894819246482E-3</v>
      </c>
      <c r="D23" s="1">
        <v>9.5245908857369138E-3</v>
      </c>
      <c r="E23" s="1">
        <v>9.5247607279372384E-3</v>
      </c>
      <c r="F23" s="1">
        <v>9.5239809699966017E-3</v>
      </c>
      <c r="G23" s="1">
        <v>9.5245281412819922E-3</v>
      </c>
      <c r="H23" s="1">
        <v>9.5257650107431896E-3</v>
      </c>
      <c r="I23" s="1">
        <v>9.5252755571820034E-3</v>
      </c>
      <c r="J23" s="1">
        <v>9.5267423314358939E-3</v>
      </c>
      <c r="K23" s="1">
        <v>9.5257565146158012E-3</v>
      </c>
      <c r="M23" s="1">
        <v>9.5773468189629379E-3</v>
      </c>
      <c r="N23" s="1">
        <v>9.5748612180186904E-3</v>
      </c>
      <c r="O23" s="1">
        <v>9.5740872138368044E-3</v>
      </c>
      <c r="P23" s="1">
        <v>9.5752808477274007E-3</v>
      </c>
      <c r="Q23" s="1">
        <v>9.5740754280880542E-3</v>
      </c>
      <c r="R23" s="1">
        <v>9.575707433086434E-3</v>
      </c>
      <c r="S23" s="1">
        <v>9.5773251125466034E-3</v>
      </c>
      <c r="T23" s="1">
        <v>9.5758190594358531E-3</v>
      </c>
      <c r="U23" s="1">
        <v>9.5776566672786997E-3</v>
      </c>
      <c r="V23" s="1">
        <v>9.5771174157115897E-3</v>
      </c>
      <c r="Y23" s="1">
        <v>9.550376347999984E-3</v>
      </c>
      <c r="Z23" s="1">
        <v>9.551575727999995E-3</v>
      </c>
      <c r="AA23" s="1">
        <v>9.553582445999997E-3</v>
      </c>
      <c r="AB23" s="1">
        <v>9.5475417420000097E-3</v>
      </c>
      <c r="AC23" s="1">
        <v>9.5504754888749935E-3</v>
      </c>
      <c r="AD23" s="1">
        <v>9.551335850000002E-3</v>
      </c>
      <c r="AE23" s="1">
        <v>9.5497432540000045E-3</v>
      </c>
      <c r="AF23" s="1">
        <v>9.5527532199999963E-3</v>
      </c>
      <c r="AG23" s="1">
        <v>9.5505274620000039E-3</v>
      </c>
      <c r="AH23" s="1">
        <v>9.5503763479999979E-3</v>
      </c>
      <c r="AJ23" s="1">
        <v>9.4713162024999981E-3</v>
      </c>
      <c r="AK23" s="1">
        <v>9.4667791369999962E-3</v>
      </c>
      <c r="AL23" s="1">
        <v>9.4665267873749962E-3</v>
      </c>
      <c r="AM23" s="1">
        <v>9.4707145856249911E-3</v>
      </c>
      <c r="AN23" s="1">
        <v>9.4660368569999959E-3</v>
      </c>
      <c r="AO23" s="1">
        <v>9.4697666299999924E-3</v>
      </c>
      <c r="AP23" s="1">
        <v>9.4689830819999991E-3</v>
      </c>
      <c r="AQ23" s="1">
        <v>9.4699082526249929E-3</v>
      </c>
      <c r="AR23" s="1">
        <v>9.4705532999999984E-3</v>
      </c>
      <c r="AS23" s="1">
        <v>9.4722858896250026E-3</v>
      </c>
    </row>
    <row r="24" spans="1:45">
      <c r="A24" s="1">
        <f>A51</f>
        <v>18</v>
      </c>
      <c r="B24" s="1">
        <v>9.4931455773484153E-3</v>
      </c>
      <c r="C24" s="1">
        <v>9.4937956727041955E-3</v>
      </c>
      <c r="D24" s="1">
        <v>9.492237770296506E-3</v>
      </c>
      <c r="E24" s="1">
        <v>9.4929589828975959E-3</v>
      </c>
      <c r="F24" s="1">
        <v>9.4935631938456878E-3</v>
      </c>
      <c r="G24" s="1">
        <v>9.4930096545228007E-3</v>
      </c>
      <c r="H24" s="1">
        <v>9.4926025064579183E-3</v>
      </c>
      <c r="I24" s="1">
        <v>9.4933730657216428E-3</v>
      </c>
      <c r="J24" s="1">
        <v>9.4929991166989129E-3</v>
      </c>
      <c r="K24" s="1">
        <v>9.4919886205885109E-3</v>
      </c>
      <c r="M24" s="1">
        <v>9.5601063567945007E-3</v>
      </c>
      <c r="N24" s="1">
        <v>9.5589650143984347E-3</v>
      </c>
      <c r="O24" s="1">
        <v>9.5568904169617986E-3</v>
      </c>
      <c r="P24" s="1">
        <v>9.5573114072117476E-3</v>
      </c>
      <c r="Q24" s="1">
        <v>9.5570222366851022E-3</v>
      </c>
      <c r="R24" s="1">
        <v>9.5558351248682082E-3</v>
      </c>
      <c r="S24" s="1">
        <v>9.5558434707277169E-3</v>
      </c>
      <c r="T24" s="1">
        <v>9.5558177328543097E-3</v>
      </c>
      <c r="U24" s="1">
        <v>9.5564910984430491E-3</v>
      </c>
      <c r="V24" s="1">
        <v>9.5561077296456021E-3</v>
      </c>
      <c r="Y24" s="1">
        <v>9.4183048259999999E-3</v>
      </c>
      <c r="Z24" s="1">
        <v>9.4215092649999905E-3</v>
      </c>
      <c r="AA24" s="1">
        <v>9.4179088799999991E-3</v>
      </c>
      <c r="AB24" s="1">
        <v>9.4150764500000022E-3</v>
      </c>
      <c r="AC24" s="1">
        <v>9.4170814679999989E-3</v>
      </c>
      <c r="AD24" s="1">
        <v>9.4171798201250091E-3</v>
      </c>
      <c r="AE24" s="1">
        <v>9.4145631243749972E-3</v>
      </c>
      <c r="AF24" s="1">
        <v>9.4203219956250014E-3</v>
      </c>
      <c r="AG24" s="1">
        <v>9.4155034968749982E-3</v>
      </c>
      <c r="AH24" s="1">
        <v>9.416186794499997E-3</v>
      </c>
      <c r="AJ24" s="1">
        <v>9.360498388999999E-3</v>
      </c>
      <c r="AK24" s="1">
        <v>9.3579208449999889E-3</v>
      </c>
      <c r="AL24" s="1">
        <v>9.3576213223749982E-3</v>
      </c>
      <c r="AM24" s="1">
        <v>9.3587432839999946E-3</v>
      </c>
      <c r="AN24" s="1">
        <v>9.3571289505000009E-3</v>
      </c>
      <c r="AO24" s="1">
        <v>9.3559513899999988E-3</v>
      </c>
      <c r="AP24" s="1">
        <v>9.3541615739999914E-3</v>
      </c>
      <c r="AQ24" s="1">
        <v>9.3562640876250006E-3</v>
      </c>
      <c r="AR24" s="1">
        <v>9.3562468146249911E-3</v>
      </c>
      <c r="AS24" s="1">
        <v>9.3568549481249999E-3</v>
      </c>
    </row>
    <row r="30" spans="1:45">
      <c r="A30" s="1">
        <f t="shared" ref="A30:A50" si="3">B54</f>
        <v>0.01</v>
      </c>
      <c r="B30" s="2">
        <f t="shared" ref="B30:B51" si="4">(Y3)/(B3)*$E54</f>
        <v>0.99738728304569446</v>
      </c>
      <c r="C30" s="2">
        <f t="shared" ref="C30:C51" si="5">(Z3)/(C3)*$E54</f>
        <v>0.99740924485871929</v>
      </c>
      <c r="D30" s="2">
        <f t="shared" ref="D30:D51" si="6">(AA3)/(D3)*$E54</f>
        <v>0.99747923354661971</v>
      </c>
      <c r="E30" s="2">
        <f t="shared" ref="E30:E51" si="7">(AB3)/(E3)*$E54</f>
        <v>0.99749022405163812</v>
      </c>
      <c r="F30" s="2">
        <f t="shared" ref="F30:F51" si="8">(AC3)/(F3)*$E54</f>
        <v>0.99730683036447942</v>
      </c>
      <c r="G30" s="2">
        <f t="shared" ref="G30:G51" si="9">(AD3)/(G3)*$E54</f>
        <v>0.99752361220437002</v>
      </c>
      <c r="H30" s="2">
        <f t="shared" ref="H30:H51" si="10">(AE3)/(H3)*$E54</f>
        <v>0.99742812252973634</v>
      </c>
      <c r="I30" s="2">
        <f t="shared" ref="I30:I51" si="11">(AF3)/(I3)*$E54</f>
        <v>0.99747127756039056</v>
      </c>
      <c r="J30" s="2">
        <f t="shared" ref="J30:J51" si="12">(AG3)/(J3)*$E54</f>
        <v>0.99760447735131386</v>
      </c>
      <c r="K30" s="2">
        <f t="shared" ref="K30:K51" si="13">(AH3)/(K3)*$E54</f>
        <v>0.99743998612005724</v>
      </c>
      <c r="L30" s="3"/>
      <c r="W30" s="3"/>
      <c r="X30" s="3"/>
      <c r="Y30" s="2">
        <f t="shared" ref="Y30:Y51" si="14">(AJ3)/(M3)*$E54</f>
        <v>0.98719407531358938</v>
      </c>
      <c r="Z30" s="2">
        <f t="shared" ref="Z30:Z51" si="15">(AK3)/(N3)*$E54</f>
        <v>0.98737145127940151</v>
      </c>
      <c r="AA30" s="2">
        <f t="shared" ref="AA30:AA51" si="16">(AL3)/(O3)*$E54</f>
        <v>0.9874761758998184</v>
      </c>
      <c r="AB30" s="2">
        <f t="shared" ref="AB30:AB51" si="17">(AM3)/(P3)*$E54</f>
        <v>0.98747866114958582</v>
      </c>
      <c r="AC30" s="2">
        <f t="shared" ref="AC30:AC51" si="18">(AN3)/(Q3)*$E54</f>
        <v>0.98751749143657175</v>
      </c>
      <c r="AD30" s="2">
        <f t="shared" ref="AD30:AD51" si="19">(AO3)/(R3)*$E54</f>
        <v>0.98763559641538634</v>
      </c>
      <c r="AE30" s="2">
        <f t="shared" ref="AE30:AE51" si="20">(AP3)/(S3)*$E54</f>
        <v>0.98763878051757203</v>
      </c>
      <c r="AF30" s="2">
        <f t="shared" ref="AF30:AF51" si="21">(AQ3)/(T3)*$E54</f>
        <v>0.98737531357522157</v>
      </c>
      <c r="AG30" s="2">
        <f t="shared" ref="AG30:AG51" si="22">(AR3)/(U3)*$E54</f>
        <v>0.98750403241456575</v>
      </c>
      <c r="AH30" s="2">
        <f t="shared" ref="AH30:AH51" si="23">(AS3)/(V3)*$E54</f>
        <v>0.98737804073747792</v>
      </c>
    </row>
    <row r="31" spans="1:45">
      <c r="A31" s="1">
        <f t="shared" si="3"/>
        <v>0.05</v>
      </c>
      <c r="B31" s="2">
        <f t="shared" si="4"/>
        <v>1.0016278310741915</v>
      </c>
      <c r="C31" s="2">
        <f t="shared" si="5"/>
        <v>1.0015342557674936</v>
      </c>
      <c r="D31" s="2">
        <f t="shared" si="6"/>
        <v>1.0014416855697559</v>
      </c>
      <c r="E31" s="2">
        <f t="shared" si="7"/>
        <v>1.0016672771414736</v>
      </c>
      <c r="F31" s="2">
        <f t="shared" si="8"/>
        <v>1.0017569082033939</v>
      </c>
      <c r="G31" s="2">
        <f t="shared" si="9"/>
        <v>1.0016252497131015</v>
      </c>
      <c r="H31" s="2">
        <f t="shared" si="10"/>
        <v>1.0018123642360779</v>
      </c>
      <c r="I31" s="2">
        <f t="shared" si="11"/>
        <v>1.0017058573023299</v>
      </c>
      <c r="J31" s="2">
        <f t="shared" si="12"/>
        <v>1.0016529963918419</v>
      </c>
      <c r="K31" s="2">
        <f t="shared" si="13"/>
        <v>1.001633204438575</v>
      </c>
      <c r="L31" s="3"/>
      <c r="W31" s="3"/>
      <c r="X31" s="3"/>
      <c r="Y31" s="2">
        <f t="shared" si="14"/>
        <v>0.99155184326699364</v>
      </c>
      <c r="Z31" s="2">
        <f t="shared" si="15"/>
        <v>0.9911857626638596</v>
      </c>
      <c r="AA31" s="2">
        <f t="shared" si="16"/>
        <v>0.99139989615907931</v>
      </c>
      <c r="AB31" s="2">
        <f t="shared" si="17"/>
        <v>0.99135846587679866</v>
      </c>
      <c r="AC31" s="2">
        <f t="shared" si="18"/>
        <v>0.99139225656789109</v>
      </c>
      <c r="AD31" s="2">
        <f t="shared" si="19"/>
        <v>0.9914063554336815</v>
      </c>
      <c r="AE31" s="2">
        <f t="shared" si="20"/>
        <v>0.99139137328781668</v>
      </c>
      <c r="AF31" s="2">
        <f t="shared" si="21"/>
        <v>0.99157353394083447</v>
      </c>
      <c r="AG31" s="2">
        <f t="shared" si="22"/>
        <v>0.99152068089350665</v>
      </c>
      <c r="AH31" s="2">
        <f t="shared" si="23"/>
        <v>0.99142966799024124</v>
      </c>
    </row>
    <row r="32" spans="1:45">
      <c r="A32" s="1">
        <f t="shared" si="3"/>
        <v>0.1</v>
      </c>
      <c r="B32" s="2">
        <f t="shared" si="4"/>
        <v>1.0035670503940681</v>
      </c>
      <c r="C32" s="2">
        <f t="shared" si="5"/>
        <v>1.003359914571625</v>
      </c>
      <c r="D32" s="2">
        <f t="shared" si="6"/>
        <v>1.0034377033908397</v>
      </c>
      <c r="E32" s="2">
        <f t="shared" si="7"/>
        <v>1.0033219826786555</v>
      </c>
      <c r="F32" s="2">
        <f t="shared" si="8"/>
        <v>1.0033437231447266</v>
      </c>
      <c r="G32" s="2">
        <f t="shared" si="9"/>
        <v>1.0033781239779311</v>
      </c>
      <c r="H32" s="2">
        <f t="shared" si="10"/>
        <v>1.003231207435741</v>
      </c>
      <c r="I32" s="2">
        <f t="shared" si="11"/>
        <v>1.0035062026995085</v>
      </c>
      <c r="J32" s="2">
        <f t="shared" si="12"/>
        <v>1.0033193227570885</v>
      </c>
      <c r="K32" s="2">
        <f t="shared" si="13"/>
        <v>1.0037248658350597</v>
      </c>
      <c r="L32" s="3"/>
      <c r="W32" s="3"/>
      <c r="X32" s="3"/>
      <c r="Y32" s="2">
        <f t="shared" si="14"/>
        <v>0.99307988061507513</v>
      </c>
      <c r="Z32" s="2">
        <f t="shared" si="15"/>
        <v>0.99312760197236327</v>
      </c>
      <c r="AA32" s="2">
        <f t="shared" si="16"/>
        <v>0.99314278413188484</v>
      </c>
      <c r="AB32" s="2">
        <f t="shared" si="17"/>
        <v>0.99304434692657129</v>
      </c>
      <c r="AC32" s="2">
        <f t="shared" si="18"/>
        <v>0.99292656478931296</v>
      </c>
      <c r="AD32" s="2">
        <f t="shared" si="19"/>
        <v>0.99297868009102552</v>
      </c>
      <c r="AE32" s="2">
        <f t="shared" si="20"/>
        <v>0.99288268508723854</v>
      </c>
      <c r="AF32" s="2">
        <f t="shared" si="21"/>
        <v>0.99318382058407029</v>
      </c>
      <c r="AG32" s="2">
        <f t="shared" si="22"/>
        <v>0.99306266821205924</v>
      </c>
      <c r="AH32" s="2">
        <f t="shared" si="23"/>
        <v>0.99288552932579388</v>
      </c>
    </row>
    <row r="33" spans="1:34">
      <c r="A33" s="1">
        <f t="shared" si="3"/>
        <v>0.5</v>
      </c>
      <c r="B33" s="2">
        <f t="shared" si="4"/>
        <v>1.0018767253455549</v>
      </c>
      <c r="C33" s="2">
        <f t="shared" si="5"/>
        <v>1.0018246678023248</v>
      </c>
      <c r="D33" s="2">
        <f t="shared" si="6"/>
        <v>1.0018871266436287</v>
      </c>
      <c r="E33" s="2">
        <f t="shared" si="7"/>
        <v>1.0015915120225158</v>
      </c>
      <c r="F33" s="2">
        <f t="shared" si="8"/>
        <v>1.0019400475857674</v>
      </c>
      <c r="G33" s="2">
        <f t="shared" si="9"/>
        <v>1.0020208625265372</v>
      </c>
      <c r="H33" s="2">
        <f t="shared" si="10"/>
        <v>1.0017918032966482</v>
      </c>
      <c r="I33" s="2">
        <f t="shared" si="11"/>
        <v>1.0018247999477132</v>
      </c>
      <c r="J33" s="2">
        <f t="shared" si="12"/>
        <v>1.0020018569502493</v>
      </c>
      <c r="K33" s="2">
        <f t="shared" si="13"/>
        <v>1.0016618177827148</v>
      </c>
      <c r="L33" s="3"/>
      <c r="W33" s="3"/>
      <c r="X33" s="3"/>
      <c r="Y33" s="2">
        <f t="shared" si="14"/>
        <v>0.98969559381811811</v>
      </c>
      <c r="Z33" s="2">
        <f t="shared" si="15"/>
        <v>0.98965830820948164</v>
      </c>
      <c r="AA33" s="2">
        <f t="shared" si="16"/>
        <v>0.98955819048771476</v>
      </c>
      <c r="AB33" s="2">
        <f t="shared" si="17"/>
        <v>0.9895656040580294</v>
      </c>
      <c r="AC33" s="2">
        <f t="shared" si="18"/>
        <v>0.98985375522953811</v>
      </c>
      <c r="AD33" s="2">
        <f t="shared" si="19"/>
        <v>0.98940448672989278</v>
      </c>
      <c r="AE33" s="2">
        <f t="shared" si="20"/>
        <v>0.98950320051008467</v>
      </c>
      <c r="AF33" s="2">
        <f t="shared" si="21"/>
        <v>0.98941210459705975</v>
      </c>
      <c r="AG33" s="2">
        <f t="shared" si="22"/>
        <v>0.98954061310098085</v>
      </c>
      <c r="AH33" s="2">
        <f t="shared" si="23"/>
        <v>0.98968646802477012</v>
      </c>
    </row>
    <row r="34" spans="1:34">
      <c r="A34" s="1">
        <f t="shared" si="3"/>
        <v>1</v>
      </c>
      <c r="B34" s="2">
        <f t="shared" si="4"/>
        <v>0.99674861809832382</v>
      </c>
      <c r="C34" s="2">
        <f t="shared" si="5"/>
        <v>0.99666309366806805</v>
      </c>
      <c r="D34" s="2">
        <f t="shared" si="6"/>
        <v>0.99665538301844181</v>
      </c>
      <c r="E34" s="2">
        <f t="shared" si="7"/>
        <v>0.99682832964388368</v>
      </c>
      <c r="F34" s="2">
        <f t="shared" si="8"/>
        <v>0.99665010043177782</v>
      </c>
      <c r="G34" s="2">
        <f t="shared" si="9"/>
        <v>0.99657492327114494</v>
      </c>
      <c r="H34" s="2">
        <f t="shared" si="10"/>
        <v>0.99681534274821315</v>
      </c>
      <c r="I34" s="2">
        <f t="shared" si="11"/>
        <v>0.99667993016988032</v>
      </c>
      <c r="J34" s="2">
        <f t="shared" si="12"/>
        <v>0.99682073400339943</v>
      </c>
      <c r="K34" s="2">
        <f t="shared" si="13"/>
        <v>0.99683350182216368</v>
      </c>
      <c r="L34" s="3"/>
      <c r="W34" s="3"/>
      <c r="X34" s="3"/>
      <c r="Y34" s="2">
        <f t="shared" si="14"/>
        <v>0.98418199429698705</v>
      </c>
      <c r="Z34" s="2">
        <f t="shared" si="15"/>
        <v>0.98406245130752512</v>
      </c>
      <c r="AA34" s="2">
        <f t="shared" si="16"/>
        <v>0.9842519944714615</v>
      </c>
      <c r="AB34" s="2">
        <f t="shared" si="17"/>
        <v>0.98381078221432094</v>
      </c>
      <c r="AC34" s="2">
        <f t="shared" si="18"/>
        <v>0.98415833848701018</v>
      </c>
      <c r="AD34" s="2">
        <f t="shared" si="19"/>
        <v>0.98394540415513743</v>
      </c>
      <c r="AE34" s="2">
        <f t="shared" si="20"/>
        <v>0.98413342422025263</v>
      </c>
      <c r="AF34" s="2">
        <f t="shared" si="21"/>
        <v>0.98421212280514792</v>
      </c>
      <c r="AG34" s="2">
        <f t="shared" si="22"/>
        <v>0.9839535033547403</v>
      </c>
      <c r="AH34" s="2">
        <f t="shared" si="23"/>
        <v>0.98395728321964693</v>
      </c>
    </row>
    <row r="35" spans="1:34">
      <c r="A35" s="1">
        <f t="shared" si="3"/>
        <v>2</v>
      </c>
      <c r="B35" s="2">
        <f t="shared" si="4"/>
        <v>0.99447661346788663</v>
      </c>
      <c r="C35" s="2">
        <f t="shared" si="5"/>
        <v>0.99449490330347923</v>
      </c>
      <c r="D35" s="2">
        <f t="shared" si="6"/>
        <v>0.99425774633360808</v>
      </c>
      <c r="E35" s="2">
        <f t="shared" si="7"/>
        <v>0.99476879680090857</v>
      </c>
      <c r="F35" s="2">
        <f t="shared" si="8"/>
        <v>0.99447942340259587</v>
      </c>
      <c r="G35" s="2">
        <f t="shared" si="9"/>
        <v>0.99462380932688954</v>
      </c>
      <c r="H35" s="2">
        <f t="shared" si="10"/>
        <v>0.99440767374508454</v>
      </c>
      <c r="I35" s="2">
        <f t="shared" si="11"/>
        <v>0.9946664763038644</v>
      </c>
      <c r="J35" s="2">
        <f t="shared" si="12"/>
        <v>0.99458711704875813</v>
      </c>
      <c r="K35" s="2">
        <f t="shared" si="13"/>
        <v>0.99456801004877704</v>
      </c>
      <c r="L35" s="3"/>
      <c r="W35" s="3"/>
      <c r="X35" s="3"/>
      <c r="Y35" s="2">
        <f t="shared" si="14"/>
        <v>0.98248820689971661</v>
      </c>
      <c r="Z35" s="2">
        <f t="shared" si="15"/>
        <v>0.98246538283460905</v>
      </c>
      <c r="AA35" s="2">
        <f t="shared" si="16"/>
        <v>0.98254145865209264</v>
      </c>
      <c r="AB35" s="2">
        <f t="shared" si="17"/>
        <v>0.98260607247599285</v>
      </c>
      <c r="AC35" s="2">
        <f t="shared" si="18"/>
        <v>0.98233793246405898</v>
      </c>
      <c r="AD35" s="2">
        <f t="shared" si="19"/>
        <v>0.98242052140361724</v>
      </c>
      <c r="AE35" s="2">
        <f t="shared" si="20"/>
        <v>0.98240086736116983</v>
      </c>
      <c r="AF35" s="2">
        <f t="shared" si="21"/>
        <v>0.98243684550312338</v>
      </c>
      <c r="AG35" s="2">
        <f t="shared" si="22"/>
        <v>0.98233901087870557</v>
      </c>
      <c r="AH35" s="2">
        <f t="shared" si="23"/>
        <v>0.98258235034666808</v>
      </c>
    </row>
    <row r="36" spans="1:34">
      <c r="A36" s="1">
        <f t="shared" si="3"/>
        <v>3</v>
      </c>
      <c r="B36" s="2">
        <f t="shared" si="4"/>
        <v>0.99152162133229149</v>
      </c>
      <c r="C36" s="2">
        <f t="shared" si="5"/>
        <v>0.99126507035313727</v>
      </c>
      <c r="D36" s="2">
        <f t="shared" si="6"/>
        <v>0.99139003527756031</v>
      </c>
      <c r="E36" s="2">
        <f t="shared" si="7"/>
        <v>0.99142583308491095</v>
      </c>
      <c r="F36" s="2">
        <f t="shared" si="8"/>
        <v>0.99153703028868156</v>
      </c>
      <c r="G36" s="2">
        <f t="shared" si="9"/>
        <v>0.99175298368756315</v>
      </c>
      <c r="H36" s="2">
        <f t="shared" si="10"/>
        <v>0.9913075963823037</v>
      </c>
      <c r="I36" s="2">
        <f t="shared" si="11"/>
        <v>0.99151377009842512</v>
      </c>
      <c r="J36" s="2">
        <f t="shared" si="12"/>
        <v>0.99189718649792402</v>
      </c>
      <c r="K36" s="2">
        <f t="shared" si="13"/>
        <v>0.9916599477659519</v>
      </c>
      <c r="L36" s="3"/>
      <c r="W36" s="3"/>
      <c r="X36" s="3"/>
      <c r="Y36" s="2">
        <f t="shared" si="14"/>
        <v>0.97899651082424888</v>
      </c>
      <c r="Z36" s="2">
        <f t="shared" si="15"/>
        <v>0.97897942818388528</v>
      </c>
      <c r="AA36" s="2">
        <f t="shared" si="16"/>
        <v>0.97885825716344199</v>
      </c>
      <c r="AB36" s="2">
        <f t="shared" si="17"/>
        <v>0.97908230213985536</v>
      </c>
      <c r="AC36" s="2">
        <f t="shared" si="18"/>
        <v>0.97875180742121293</v>
      </c>
      <c r="AD36" s="2">
        <f t="shared" si="19"/>
        <v>0.97898501601003174</v>
      </c>
      <c r="AE36" s="2">
        <f t="shared" si="20"/>
        <v>0.97887994638503628</v>
      </c>
      <c r="AF36" s="2">
        <f t="shared" si="21"/>
        <v>0.97910753755223967</v>
      </c>
      <c r="AG36" s="2">
        <f t="shared" si="22"/>
        <v>0.97912121816269493</v>
      </c>
      <c r="AH36" s="2">
        <f t="shared" si="23"/>
        <v>0.97886127049054694</v>
      </c>
    </row>
    <row r="37" spans="1:34">
      <c r="A37" s="1">
        <f t="shared" si="3"/>
        <v>4</v>
      </c>
      <c r="B37" s="2">
        <f t="shared" si="4"/>
        <v>0.98767689581864193</v>
      </c>
      <c r="C37" s="2">
        <f t="shared" si="5"/>
        <v>0.98751927294685526</v>
      </c>
      <c r="D37" s="2">
        <f t="shared" si="6"/>
        <v>0.98726550671599811</v>
      </c>
      <c r="E37" s="2">
        <f t="shared" si="7"/>
        <v>0.98755885092409612</v>
      </c>
      <c r="F37" s="2">
        <f t="shared" si="8"/>
        <v>0.98773676568785596</v>
      </c>
      <c r="G37" s="2">
        <f t="shared" si="9"/>
        <v>0.98749727084588801</v>
      </c>
      <c r="H37" s="2">
        <f t="shared" si="10"/>
        <v>0.98751883698654241</v>
      </c>
      <c r="I37" s="2">
        <f t="shared" si="11"/>
        <v>0.98753127254635398</v>
      </c>
      <c r="J37" s="2">
        <f t="shared" si="12"/>
        <v>0.98774749423844599</v>
      </c>
      <c r="K37" s="2">
        <f t="shared" si="13"/>
        <v>0.98742545054254316</v>
      </c>
      <c r="L37" s="3"/>
      <c r="W37" s="3"/>
      <c r="X37" s="3"/>
      <c r="Y37" s="2">
        <f t="shared" si="14"/>
        <v>0.97647594123781634</v>
      </c>
      <c r="Z37" s="2">
        <f t="shared" si="15"/>
        <v>0.97650759513940022</v>
      </c>
      <c r="AA37" s="2">
        <f t="shared" si="16"/>
        <v>0.97652268100086104</v>
      </c>
      <c r="AB37" s="2">
        <f t="shared" si="17"/>
        <v>0.97622952468328039</v>
      </c>
      <c r="AC37" s="2">
        <f t="shared" si="18"/>
        <v>0.97680731952642585</v>
      </c>
      <c r="AD37" s="2">
        <f t="shared" si="19"/>
        <v>0.97666973866310203</v>
      </c>
      <c r="AE37" s="2">
        <f t="shared" si="20"/>
        <v>0.97651185411622776</v>
      </c>
      <c r="AF37" s="2">
        <f t="shared" si="21"/>
        <v>0.97655983974302685</v>
      </c>
      <c r="AG37" s="2">
        <f t="shared" si="22"/>
        <v>0.9764080198102556</v>
      </c>
      <c r="AH37" s="2">
        <f t="shared" si="23"/>
        <v>0.976738013273872</v>
      </c>
    </row>
    <row r="38" spans="1:34">
      <c r="A38" s="1">
        <f t="shared" si="3"/>
        <v>5</v>
      </c>
      <c r="B38" s="2">
        <f t="shared" si="4"/>
        <v>0.98485558730417888</v>
      </c>
      <c r="C38" s="2">
        <f t="shared" si="5"/>
        <v>0.98456900047541895</v>
      </c>
      <c r="D38" s="2">
        <f t="shared" si="6"/>
        <v>0.98467657684458565</v>
      </c>
      <c r="E38" s="2">
        <f t="shared" si="7"/>
        <v>0.98466031484320737</v>
      </c>
      <c r="F38" s="2">
        <f t="shared" si="8"/>
        <v>0.9847968007946345</v>
      </c>
      <c r="G38" s="2">
        <f t="shared" si="9"/>
        <v>0.98471646174277683</v>
      </c>
      <c r="H38" s="2">
        <f t="shared" si="10"/>
        <v>0.98468209334212231</v>
      </c>
      <c r="I38" s="2">
        <f t="shared" si="11"/>
        <v>0.98481985500682645</v>
      </c>
      <c r="J38" s="2">
        <f t="shared" si="12"/>
        <v>0.98488574743013879</v>
      </c>
      <c r="K38" s="2">
        <f t="shared" si="13"/>
        <v>0.98475123088580629</v>
      </c>
      <c r="L38" s="3"/>
      <c r="W38" s="3"/>
      <c r="X38" s="3"/>
      <c r="Y38" s="2">
        <f t="shared" si="14"/>
        <v>0.97210837832794939</v>
      </c>
      <c r="Z38" s="2">
        <f t="shared" si="15"/>
        <v>0.97250643166878381</v>
      </c>
      <c r="AA38" s="2">
        <f t="shared" si="16"/>
        <v>0.97223752600937108</v>
      </c>
      <c r="AB38" s="2">
        <f t="shared" si="17"/>
        <v>0.97225379747221574</v>
      </c>
      <c r="AC38" s="2">
        <f t="shared" si="18"/>
        <v>0.97235837648536338</v>
      </c>
      <c r="AD38" s="2">
        <f t="shared" si="19"/>
        <v>0.97191703090953496</v>
      </c>
      <c r="AE38" s="2">
        <f t="shared" si="20"/>
        <v>0.97190598407350137</v>
      </c>
      <c r="AF38" s="2">
        <f t="shared" si="21"/>
        <v>0.9721754242752515</v>
      </c>
      <c r="AG38" s="2">
        <f t="shared" si="22"/>
        <v>0.97213855125556681</v>
      </c>
      <c r="AH38" s="2">
        <f t="shared" si="23"/>
        <v>0.97200100933985645</v>
      </c>
    </row>
    <row r="39" spans="1:34">
      <c r="A39" s="1">
        <f t="shared" si="3"/>
        <v>6</v>
      </c>
      <c r="B39" s="2">
        <f t="shared" si="4"/>
        <v>0.98111705500397584</v>
      </c>
      <c r="C39" s="2">
        <f t="shared" si="5"/>
        <v>0.98092974100022334</v>
      </c>
      <c r="D39" s="2">
        <f t="shared" si="6"/>
        <v>0.9808851159433325</v>
      </c>
      <c r="E39" s="2">
        <f t="shared" si="7"/>
        <v>0.98103039842933504</v>
      </c>
      <c r="F39" s="2">
        <f t="shared" si="8"/>
        <v>0.9808427408501792</v>
      </c>
      <c r="G39" s="2">
        <f t="shared" si="9"/>
        <v>0.98130381092595476</v>
      </c>
      <c r="H39" s="2">
        <f t="shared" si="10"/>
        <v>0.98088808171330355</v>
      </c>
      <c r="I39" s="2">
        <f t="shared" si="11"/>
        <v>0.98104313890466321</v>
      </c>
      <c r="J39" s="2">
        <f t="shared" si="12"/>
        <v>0.98111211239265461</v>
      </c>
      <c r="K39" s="2">
        <f t="shared" si="13"/>
        <v>0.98111119912457112</v>
      </c>
      <c r="L39" s="3"/>
      <c r="W39" s="3"/>
      <c r="X39" s="3"/>
      <c r="Y39" s="2">
        <f t="shared" si="14"/>
        <v>0.97032517821512831</v>
      </c>
      <c r="Z39" s="2">
        <f t="shared" si="15"/>
        <v>0.97048330250250836</v>
      </c>
      <c r="AA39" s="2">
        <f t="shared" si="16"/>
        <v>0.97019518712309127</v>
      </c>
      <c r="AB39" s="2">
        <f t="shared" si="17"/>
        <v>0.9702397976918582</v>
      </c>
      <c r="AC39" s="2">
        <f t="shared" si="18"/>
        <v>0.97041764228685523</v>
      </c>
      <c r="AD39" s="2">
        <f t="shared" si="19"/>
        <v>0.97037083796873003</v>
      </c>
      <c r="AE39" s="2">
        <f t="shared" si="20"/>
        <v>0.97030209261720712</v>
      </c>
      <c r="AF39" s="2">
        <f t="shared" si="21"/>
        <v>0.9704765977142934</v>
      </c>
      <c r="AG39" s="2">
        <f t="shared" si="22"/>
        <v>0.9705006659619646</v>
      </c>
      <c r="AH39" s="2">
        <f t="shared" si="23"/>
        <v>0.97044592463300805</v>
      </c>
    </row>
    <row r="40" spans="1:34">
      <c r="A40" s="1">
        <f t="shared" si="3"/>
        <v>7</v>
      </c>
      <c r="B40" s="2">
        <f t="shared" si="4"/>
        <v>0.97838634097017585</v>
      </c>
      <c r="C40" s="2">
        <f t="shared" si="5"/>
        <v>0.97850137686206407</v>
      </c>
      <c r="D40" s="2">
        <f t="shared" si="6"/>
        <v>0.97839742247154549</v>
      </c>
      <c r="E40" s="2">
        <f t="shared" si="7"/>
        <v>0.97822836256963042</v>
      </c>
      <c r="F40" s="2">
        <f t="shared" si="8"/>
        <v>0.97824247596135649</v>
      </c>
      <c r="G40" s="2">
        <f t="shared" si="9"/>
        <v>0.9787042376866717</v>
      </c>
      <c r="H40" s="2">
        <f t="shared" si="10"/>
        <v>0.97823551737387593</v>
      </c>
      <c r="I40" s="2">
        <f t="shared" si="11"/>
        <v>0.97859328001228085</v>
      </c>
      <c r="J40" s="2">
        <f t="shared" si="12"/>
        <v>0.97825365739164227</v>
      </c>
      <c r="K40" s="2">
        <f t="shared" si="13"/>
        <v>0.97833904450817111</v>
      </c>
      <c r="L40" s="3"/>
      <c r="W40" s="3"/>
      <c r="X40" s="3"/>
      <c r="Y40" s="2">
        <f t="shared" si="14"/>
        <v>0.96591579516520731</v>
      </c>
      <c r="Z40" s="2">
        <f t="shared" si="15"/>
        <v>0.96616985436332625</v>
      </c>
      <c r="AA40" s="2">
        <f t="shared" si="16"/>
        <v>0.96590606349495822</v>
      </c>
      <c r="AB40" s="2">
        <f t="shared" si="17"/>
        <v>0.96600363250797761</v>
      </c>
      <c r="AC40" s="2">
        <f t="shared" si="18"/>
        <v>0.96590506301860912</v>
      </c>
      <c r="AD40" s="2">
        <f t="shared" si="19"/>
        <v>0.96618177242368464</v>
      </c>
      <c r="AE40" s="2">
        <f t="shared" si="20"/>
        <v>0.96603423606953953</v>
      </c>
      <c r="AF40" s="2">
        <f t="shared" si="21"/>
        <v>0.96637032776498866</v>
      </c>
      <c r="AG40" s="2">
        <f t="shared" si="22"/>
        <v>0.96583837075416346</v>
      </c>
      <c r="AH40" s="2">
        <f t="shared" si="23"/>
        <v>0.96601899482166054</v>
      </c>
    </row>
    <row r="41" spans="1:34">
      <c r="A41" s="1">
        <f t="shared" si="3"/>
        <v>8</v>
      </c>
      <c r="B41" s="2">
        <f t="shared" si="4"/>
        <v>0.97316361082803859</v>
      </c>
      <c r="C41" s="2">
        <f t="shared" si="5"/>
        <v>0.97316013817728853</v>
      </c>
      <c r="D41" s="2">
        <f t="shared" si="6"/>
        <v>0.97294048022252588</v>
      </c>
      <c r="E41" s="2">
        <f t="shared" si="7"/>
        <v>0.97306253924721364</v>
      </c>
      <c r="F41" s="2">
        <f t="shared" si="8"/>
        <v>0.97292631845412081</v>
      </c>
      <c r="G41" s="2">
        <f t="shared" si="9"/>
        <v>0.97300626544513391</v>
      </c>
      <c r="H41" s="2">
        <f t="shared" si="10"/>
        <v>0.97315426335388366</v>
      </c>
      <c r="I41" s="2">
        <f t="shared" si="11"/>
        <v>0.97296860896450632</v>
      </c>
      <c r="J41" s="2">
        <f t="shared" si="12"/>
        <v>0.97301625584377971</v>
      </c>
      <c r="K41" s="2">
        <f t="shared" si="13"/>
        <v>0.97301722955061365</v>
      </c>
      <c r="L41" s="3"/>
      <c r="W41" s="3"/>
      <c r="X41" s="3"/>
      <c r="Y41" s="2">
        <f t="shared" si="14"/>
        <v>0.96336746000395312</v>
      </c>
      <c r="Z41" s="2">
        <f t="shared" si="15"/>
        <v>0.96329989478860367</v>
      </c>
      <c r="AA41" s="2">
        <f t="shared" si="16"/>
        <v>0.96318714389690341</v>
      </c>
      <c r="AB41" s="2">
        <f t="shared" si="17"/>
        <v>0.96351332078721108</v>
      </c>
      <c r="AC41" s="2">
        <f t="shared" si="18"/>
        <v>0.96342535323514522</v>
      </c>
      <c r="AD41" s="2">
        <f t="shared" si="19"/>
        <v>0.96329700517546313</v>
      </c>
      <c r="AE41" s="2">
        <f t="shared" si="20"/>
        <v>0.96311537446353557</v>
      </c>
      <c r="AF41" s="2">
        <f t="shared" si="21"/>
        <v>0.96320786814681647</v>
      </c>
      <c r="AG41" s="2">
        <f t="shared" si="22"/>
        <v>0.96348796890669042</v>
      </c>
      <c r="AH41" s="2">
        <f t="shared" si="23"/>
        <v>0.96342034240041818</v>
      </c>
    </row>
    <row r="42" spans="1:34">
      <c r="A42" s="1">
        <f t="shared" si="3"/>
        <v>9</v>
      </c>
      <c r="B42" s="2">
        <f t="shared" si="4"/>
        <v>0.973787237769275</v>
      </c>
      <c r="C42" s="2">
        <f t="shared" si="5"/>
        <v>0.97386858000694965</v>
      </c>
      <c r="D42" s="2">
        <f t="shared" si="6"/>
        <v>0.97394779598291958</v>
      </c>
      <c r="E42" s="2">
        <f t="shared" si="7"/>
        <v>0.97378779530478343</v>
      </c>
      <c r="F42" s="2">
        <f t="shared" si="8"/>
        <v>0.97372586281385476</v>
      </c>
      <c r="G42" s="2">
        <f t="shared" si="9"/>
        <v>0.97377111909124558</v>
      </c>
      <c r="H42" s="2">
        <f t="shared" si="10"/>
        <v>0.97384066845291506</v>
      </c>
      <c r="I42" s="2">
        <f t="shared" si="11"/>
        <v>0.9738896307844318</v>
      </c>
      <c r="J42" s="2">
        <f t="shared" si="12"/>
        <v>0.9738820168495147</v>
      </c>
      <c r="K42" s="2">
        <f t="shared" si="13"/>
        <v>0.97375698634928798</v>
      </c>
      <c r="L42" s="3"/>
      <c r="W42" s="3"/>
      <c r="X42" s="3"/>
      <c r="Y42" s="2">
        <f t="shared" si="14"/>
        <v>0.95939727299914557</v>
      </c>
      <c r="Z42" s="2">
        <f t="shared" si="15"/>
        <v>0.95942269152662418</v>
      </c>
      <c r="AA42" s="2">
        <f t="shared" si="16"/>
        <v>0.95955435682453938</v>
      </c>
      <c r="AB42" s="2">
        <f t="shared" si="17"/>
        <v>0.95940035223903086</v>
      </c>
      <c r="AC42" s="2">
        <f t="shared" si="18"/>
        <v>0.95954503279489156</v>
      </c>
      <c r="AD42" s="2">
        <f t="shared" si="19"/>
        <v>0.95964475528348003</v>
      </c>
      <c r="AE42" s="2">
        <f t="shared" si="20"/>
        <v>0.95958816988930351</v>
      </c>
      <c r="AF42" s="2">
        <f t="shared" si="21"/>
        <v>0.95943576039200307</v>
      </c>
      <c r="AG42" s="2">
        <f t="shared" si="22"/>
        <v>0.95974658754658915</v>
      </c>
      <c r="AH42" s="2">
        <f t="shared" si="23"/>
        <v>0.95970097473544902</v>
      </c>
    </row>
    <row r="43" spans="1:34">
      <c r="A43" s="1">
        <f t="shared" si="3"/>
        <v>10</v>
      </c>
      <c r="B43" s="2">
        <f t="shared" si="4"/>
        <v>0.96517150033577936</v>
      </c>
      <c r="C43" s="2">
        <f t="shared" si="5"/>
        <v>0.96554144679648479</v>
      </c>
      <c r="D43" s="2">
        <f t="shared" si="6"/>
        <v>0.96525463429061564</v>
      </c>
      <c r="E43" s="2">
        <f t="shared" si="7"/>
        <v>0.96552801323815307</v>
      </c>
      <c r="F43" s="2">
        <f t="shared" si="8"/>
        <v>0.96519642540564166</v>
      </c>
      <c r="G43" s="2">
        <f t="shared" si="9"/>
        <v>0.96551746182518783</v>
      </c>
      <c r="H43" s="2">
        <f t="shared" si="10"/>
        <v>0.96525683270370433</v>
      </c>
      <c r="I43" s="2">
        <f t="shared" si="11"/>
        <v>0.96505879522540028</v>
      </c>
      <c r="J43" s="2">
        <f t="shared" si="12"/>
        <v>0.96558485397215721</v>
      </c>
      <c r="K43" s="2">
        <f t="shared" si="13"/>
        <v>0.96555082166050921</v>
      </c>
      <c r="L43" s="3"/>
      <c r="W43" s="3"/>
      <c r="X43" s="3"/>
      <c r="Y43" s="2">
        <f t="shared" si="14"/>
        <v>0.95605646609961714</v>
      </c>
      <c r="Z43" s="2">
        <f t="shared" si="15"/>
        <v>0.95616989889587889</v>
      </c>
      <c r="AA43" s="2">
        <f t="shared" si="16"/>
        <v>0.95587975613181941</v>
      </c>
      <c r="AB43" s="2">
        <f t="shared" si="17"/>
        <v>0.95617969754877996</v>
      </c>
      <c r="AC43" s="2">
        <f t="shared" si="18"/>
        <v>0.95621734441658834</v>
      </c>
      <c r="AD43" s="2">
        <f t="shared" si="19"/>
        <v>0.9560576557746947</v>
      </c>
      <c r="AE43" s="2">
        <f t="shared" si="20"/>
        <v>0.95582853732068185</v>
      </c>
      <c r="AF43" s="2">
        <f t="shared" si="21"/>
        <v>0.95621145198942226</v>
      </c>
      <c r="AG43" s="2">
        <f t="shared" si="22"/>
        <v>0.95609055787380204</v>
      </c>
      <c r="AH43" s="2">
        <f t="shared" si="23"/>
        <v>0.95606236788088073</v>
      </c>
    </row>
    <row r="44" spans="1:34">
      <c r="A44" s="1">
        <f t="shared" si="3"/>
        <v>11</v>
      </c>
      <c r="B44" s="2">
        <f t="shared" si="4"/>
        <v>0.96655608166158535</v>
      </c>
      <c r="C44" s="2">
        <f t="shared" si="5"/>
        <v>0.96677939336686725</v>
      </c>
      <c r="D44" s="2">
        <f t="shared" si="6"/>
        <v>0.96677606476486855</v>
      </c>
      <c r="E44" s="2">
        <f t="shared" si="7"/>
        <v>0.96669332013272558</v>
      </c>
      <c r="F44" s="2">
        <f t="shared" si="8"/>
        <v>0.96678082492308959</v>
      </c>
      <c r="G44" s="2">
        <f t="shared" si="9"/>
        <v>0.96679877134147474</v>
      </c>
      <c r="H44" s="2">
        <f t="shared" si="10"/>
        <v>0.96669330943605059</v>
      </c>
      <c r="I44" s="2">
        <f t="shared" si="11"/>
        <v>0.96639883286730166</v>
      </c>
      <c r="J44" s="2">
        <f t="shared" si="12"/>
        <v>0.9668874475991327</v>
      </c>
      <c r="K44" s="2">
        <f t="shared" si="13"/>
        <v>0.96677558672178321</v>
      </c>
      <c r="L44" s="3"/>
      <c r="W44" s="3"/>
      <c r="X44" s="3"/>
      <c r="Y44" s="2">
        <f t="shared" si="14"/>
        <v>0.95247004413264968</v>
      </c>
      <c r="Z44" s="2">
        <f t="shared" si="15"/>
        <v>0.95257143915881415</v>
      </c>
      <c r="AA44" s="2">
        <f t="shared" si="16"/>
        <v>0.95227440462030721</v>
      </c>
      <c r="AB44" s="2">
        <f t="shared" si="17"/>
        <v>0.95278296397245477</v>
      </c>
      <c r="AC44" s="2">
        <f t="shared" si="18"/>
        <v>0.95238351416397427</v>
      </c>
      <c r="AD44" s="2">
        <f t="shared" si="19"/>
        <v>0.952683850529492</v>
      </c>
      <c r="AE44" s="2">
        <f t="shared" si="20"/>
        <v>0.95242538356077167</v>
      </c>
      <c r="AF44" s="2">
        <f t="shared" si="21"/>
        <v>0.9525702719619541</v>
      </c>
      <c r="AG44" s="2">
        <f t="shared" si="22"/>
        <v>0.95245394445068521</v>
      </c>
      <c r="AH44" s="2">
        <f t="shared" si="23"/>
        <v>0.95239275707092197</v>
      </c>
    </row>
    <row r="45" spans="1:34">
      <c r="A45" s="1">
        <f t="shared" si="3"/>
        <v>12</v>
      </c>
      <c r="B45" s="2">
        <f t="shared" si="4"/>
        <v>0.95614238575930621</v>
      </c>
      <c r="C45" s="2">
        <f t="shared" si="5"/>
        <v>0.9561896562689407</v>
      </c>
      <c r="D45" s="2">
        <f t="shared" si="6"/>
        <v>0.95647383938341468</v>
      </c>
      <c r="E45" s="2">
        <f t="shared" si="7"/>
        <v>0.95633726431937893</v>
      </c>
      <c r="F45" s="2">
        <f t="shared" si="8"/>
        <v>0.95633082603475905</v>
      </c>
      <c r="G45" s="2">
        <f t="shared" si="9"/>
        <v>0.9561645764912784</v>
      </c>
      <c r="H45" s="2">
        <f t="shared" si="10"/>
        <v>0.95619251878597156</v>
      </c>
      <c r="I45" s="2">
        <f t="shared" si="11"/>
        <v>0.95622678316000476</v>
      </c>
      <c r="J45" s="2">
        <f t="shared" si="12"/>
        <v>0.9562219573618348</v>
      </c>
      <c r="K45" s="2">
        <f t="shared" si="13"/>
        <v>0.95630189261692489</v>
      </c>
      <c r="L45" s="3"/>
      <c r="W45" s="3"/>
      <c r="X45" s="3"/>
      <c r="Y45" s="2">
        <f t="shared" si="14"/>
        <v>0.94941553053402694</v>
      </c>
      <c r="Z45" s="2">
        <f t="shared" si="15"/>
        <v>0.9495126356775222</v>
      </c>
      <c r="AA45" s="2">
        <f t="shared" si="16"/>
        <v>0.949475379779539</v>
      </c>
      <c r="AB45" s="2">
        <f t="shared" si="17"/>
        <v>0.94964205989087447</v>
      </c>
      <c r="AC45" s="2">
        <f t="shared" si="18"/>
        <v>0.94947709628201316</v>
      </c>
      <c r="AD45" s="2">
        <f t="shared" si="19"/>
        <v>0.94979788473089977</v>
      </c>
      <c r="AE45" s="2">
        <f t="shared" si="20"/>
        <v>0.94969117887426457</v>
      </c>
      <c r="AF45" s="2">
        <f t="shared" si="21"/>
        <v>0.9496731621084088</v>
      </c>
      <c r="AG45" s="2">
        <f t="shared" si="22"/>
        <v>0.94920278736958019</v>
      </c>
      <c r="AH45" s="2">
        <f t="shared" si="23"/>
        <v>0.94978110793556858</v>
      </c>
    </row>
    <row r="46" spans="1:34">
      <c r="A46" s="1">
        <f t="shared" si="3"/>
        <v>13</v>
      </c>
      <c r="B46" s="2">
        <f t="shared" si="4"/>
        <v>0.9619763234185007</v>
      </c>
      <c r="C46" s="2">
        <f t="shared" si="5"/>
        <v>0.96184342273771384</v>
      </c>
      <c r="D46" s="2">
        <f t="shared" si="6"/>
        <v>0.96180633620466838</v>
      </c>
      <c r="E46" s="2">
        <f t="shared" si="7"/>
        <v>0.96181767139369601</v>
      </c>
      <c r="F46" s="2">
        <f t="shared" si="8"/>
        <v>0.96178940607661212</v>
      </c>
      <c r="G46" s="2">
        <f t="shared" si="9"/>
        <v>0.96178257309474957</v>
      </c>
      <c r="H46" s="2">
        <f t="shared" si="10"/>
        <v>0.96182373452345771</v>
      </c>
      <c r="I46" s="2">
        <f t="shared" si="11"/>
        <v>0.96169818225456338</v>
      </c>
      <c r="J46" s="2">
        <f t="shared" si="12"/>
        <v>0.96177235360915614</v>
      </c>
      <c r="K46" s="2">
        <f t="shared" si="13"/>
        <v>0.96174744739995044</v>
      </c>
      <c r="L46" s="3"/>
      <c r="W46" s="3"/>
      <c r="X46" s="3"/>
      <c r="Y46" s="2">
        <f t="shared" si="14"/>
        <v>0.94344047868915437</v>
      </c>
      <c r="Z46" s="2">
        <f t="shared" si="15"/>
        <v>0.94363777543931182</v>
      </c>
      <c r="AA46" s="2">
        <f t="shared" si="16"/>
        <v>0.94364642010100674</v>
      </c>
      <c r="AB46" s="2">
        <f t="shared" si="17"/>
        <v>0.94368048363562917</v>
      </c>
      <c r="AC46" s="2">
        <f t="shared" si="18"/>
        <v>0.94370742134110941</v>
      </c>
      <c r="AD46" s="2">
        <f t="shared" si="19"/>
        <v>0.94363847035155757</v>
      </c>
      <c r="AE46" s="2">
        <f t="shared" si="20"/>
        <v>0.94367335431763777</v>
      </c>
      <c r="AF46" s="2">
        <f t="shared" si="21"/>
        <v>0.94346794928925071</v>
      </c>
      <c r="AG46" s="2">
        <f t="shared" si="22"/>
        <v>0.94367803675572004</v>
      </c>
      <c r="AH46" s="2">
        <f t="shared" si="23"/>
        <v>0.94367992043709248</v>
      </c>
    </row>
    <row r="47" spans="1:34">
      <c r="A47" s="1">
        <f t="shared" si="3"/>
        <v>14</v>
      </c>
      <c r="B47" s="2">
        <f t="shared" si="4"/>
        <v>0.95227305338280455</v>
      </c>
      <c r="C47" s="2">
        <f t="shared" si="5"/>
        <v>0.95228591313038058</v>
      </c>
      <c r="D47" s="2">
        <f t="shared" si="6"/>
        <v>0.95240348060683078</v>
      </c>
      <c r="E47" s="2">
        <f t="shared" si="7"/>
        <v>0.95239137384346095</v>
      </c>
      <c r="F47" s="2">
        <f t="shared" si="8"/>
        <v>0.95231189583081099</v>
      </c>
      <c r="G47" s="2">
        <f t="shared" si="9"/>
        <v>0.95241411899143957</v>
      </c>
      <c r="H47" s="2">
        <f t="shared" si="10"/>
        <v>0.952517587968706</v>
      </c>
      <c r="I47" s="2">
        <f t="shared" si="11"/>
        <v>0.95237640706321969</v>
      </c>
      <c r="J47" s="2">
        <f t="shared" si="12"/>
        <v>0.95229760448685374</v>
      </c>
      <c r="K47" s="2">
        <f t="shared" si="13"/>
        <v>0.95226031435227576</v>
      </c>
      <c r="L47" s="3"/>
      <c r="W47" s="3"/>
      <c r="X47" s="3"/>
      <c r="Y47" s="2">
        <f t="shared" si="14"/>
        <v>0.94547616593523132</v>
      </c>
      <c r="Z47" s="2">
        <f t="shared" si="15"/>
        <v>0.94521609167715781</v>
      </c>
      <c r="AA47" s="2">
        <f t="shared" si="16"/>
        <v>0.94551739175789395</v>
      </c>
      <c r="AB47" s="2">
        <f t="shared" si="17"/>
        <v>0.94549589122399824</v>
      </c>
      <c r="AC47" s="2">
        <f t="shared" si="18"/>
        <v>0.94518890033550174</v>
      </c>
      <c r="AD47" s="2">
        <f t="shared" si="19"/>
        <v>0.94530516441351087</v>
      </c>
      <c r="AE47" s="2">
        <f t="shared" si="20"/>
        <v>0.94549471557820586</v>
      </c>
      <c r="AF47" s="2">
        <f t="shared" si="21"/>
        <v>0.94537081660780808</v>
      </c>
      <c r="AG47" s="2">
        <f t="shared" si="22"/>
        <v>0.94534889367944086</v>
      </c>
      <c r="AH47" s="2">
        <f t="shared" si="23"/>
        <v>0.94528431796285139</v>
      </c>
    </row>
    <row r="48" spans="1:34">
      <c r="A48" s="1">
        <f t="shared" si="3"/>
        <v>15</v>
      </c>
      <c r="B48" s="2">
        <f t="shared" si="4"/>
        <v>0.95463354248308785</v>
      </c>
      <c r="C48" s="2">
        <f t="shared" si="5"/>
        <v>0.95489771369208876</v>
      </c>
      <c r="D48" s="2">
        <f t="shared" si="6"/>
        <v>0.95484494184341684</v>
      </c>
      <c r="E48" s="2">
        <f t="shared" si="7"/>
        <v>0.95478127277665448</v>
      </c>
      <c r="F48" s="2">
        <f t="shared" si="8"/>
        <v>0.95449249058688923</v>
      </c>
      <c r="G48" s="2">
        <f t="shared" si="9"/>
        <v>0.95473105305350225</v>
      </c>
      <c r="H48" s="2">
        <f t="shared" si="10"/>
        <v>0.95487434190083553</v>
      </c>
      <c r="I48" s="2">
        <f t="shared" si="11"/>
        <v>0.95446205338334278</v>
      </c>
      <c r="J48" s="2">
        <f t="shared" si="12"/>
        <v>0.95470782031847579</v>
      </c>
      <c r="K48" s="2">
        <f t="shared" si="13"/>
        <v>0.95463994614962078</v>
      </c>
      <c r="L48" s="3"/>
      <c r="W48" s="3"/>
      <c r="X48" s="3"/>
      <c r="Y48" s="2">
        <f t="shared" si="14"/>
        <v>0.9410098977954765</v>
      </c>
      <c r="Z48" s="2">
        <f t="shared" si="15"/>
        <v>0.94099566625850151</v>
      </c>
      <c r="AA48" s="2">
        <f t="shared" si="16"/>
        <v>0.94083918095904484</v>
      </c>
      <c r="AB48" s="2">
        <f t="shared" si="17"/>
        <v>0.94086343181344967</v>
      </c>
      <c r="AC48" s="2">
        <f t="shared" si="18"/>
        <v>0.94083641904604387</v>
      </c>
      <c r="AD48" s="2">
        <f t="shared" si="19"/>
        <v>0.94096966664671988</v>
      </c>
      <c r="AE48" s="2">
        <f t="shared" si="20"/>
        <v>0.94085739006966496</v>
      </c>
      <c r="AF48" s="2">
        <f t="shared" si="21"/>
        <v>0.9410203770573573</v>
      </c>
      <c r="AG48" s="2">
        <f t="shared" si="22"/>
        <v>0.94073890561204732</v>
      </c>
      <c r="AH48" s="2">
        <f t="shared" si="23"/>
        <v>0.94088569549167167</v>
      </c>
    </row>
    <row r="49" spans="1:34">
      <c r="A49" s="1">
        <f t="shared" si="3"/>
        <v>16</v>
      </c>
      <c r="B49" s="2">
        <f t="shared" si="4"/>
        <v>0.94811384962327738</v>
      </c>
      <c r="C49" s="2">
        <f t="shared" si="5"/>
        <v>0.94833408119380969</v>
      </c>
      <c r="D49" s="2">
        <f t="shared" si="6"/>
        <v>0.94808573719162104</v>
      </c>
      <c r="E49" s="2">
        <f t="shared" si="7"/>
        <v>0.94817243130661</v>
      </c>
      <c r="F49" s="2">
        <f t="shared" si="8"/>
        <v>0.94808570743614995</v>
      </c>
      <c r="G49" s="2">
        <f t="shared" si="9"/>
        <v>0.9480625720474477</v>
      </c>
      <c r="H49" s="2">
        <f t="shared" si="10"/>
        <v>0.94831853950156975</v>
      </c>
      <c r="I49" s="2">
        <f t="shared" si="11"/>
        <v>0.94786107140435261</v>
      </c>
      <c r="J49" s="2">
        <f t="shared" si="12"/>
        <v>0.9482928506319247</v>
      </c>
      <c r="K49" s="2">
        <f t="shared" si="13"/>
        <v>0.94810313674710256</v>
      </c>
      <c r="L49" s="3"/>
      <c r="W49" s="3"/>
      <c r="X49" s="3"/>
      <c r="Y49" s="2">
        <f t="shared" si="14"/>
        <v>0.93735229749809779</v>
      </c>
      <c r="Z49" s="2">
        <f t="shared" si="15"/>
        <v>0.9374311643058153</v>
      </c>
      <c r="AA49" s="2">
        <f t="shared" si="16"/>
        <v>0.93749186422013098</v>
      </c>
      <c r="AB49" s="2">
        <f t="shared" si="17"/>
        <v>0.93743838560731918</v>
      </c>
      <c r="AC49" s="2">
        <f t="shared" si="18"/>
        <v>0.93756941157847995</v>
      </c>
      <c r="AD49" s="2">
        <f t="shared" si="19"/>
        <v>0.93748033354013627</v>
      </c>
      <c r="AE49" s="2">
        <f t="shared" si="20"/>
        <v>0.93745996129139186</v>
      </c>
      <c r="AF49" s="2">
        <f t="shared" si="21"/>
        <v>0.93748544182614257</v>
      </c>
      <c r="AG49" s="2">
        <f t="shared" si="22"/>
        <v>0.93755900378921186</v>
      </c>
      <c r="AH49" s="2">
        <f t="shared" si="23"/>
        <v>0.9374523551876961</v>
      </c>
    </row>
    <row r="50" spans="1:34">
      <c r="A50" s="1">
        <f t="shared" si="3"/>
        <v>17</v>
      </c>
      <c r="B50" s="2">
        <f t="shared" si="4"/>
        <v>0.95250993606416601</v>
      </c>
      <c r="C50" s="2">
        <f t="shared" si="5"/>
        <v>0.95261164478563165</v>
      </c>
      <c r="D50" s="2">
        <f t="shared" si="6"/>
        <v>0.95289167089488047</v>
      </c>
      <c r="E50" s="2">
        <f t="shared" si="7"/>
        <v>0.95227217921560525</v>
      </c>
      <c r="F50" s="2">
        <f t="shared" si="8"/>
        <v>0.95264278068317898</v>
      </c>
      <c r="G50" s="2">
        <f t="shared" si="9"/>
        <v>0.95267386718841507</v>
      </c>
      <c r="H50" s="2">
        <f t="shared" si="10"/>
        <v>0.95239133876053861</v>
      </c>
      <c r="I50" s="2">
        <f t="shared" si="11"/>
        <v>0.95274047501517267</v>
      </c>
      <c r="J50" s="2">
        <f t="shared" si="12"/>
        <v>0.95237183637908862</v>
      </c>
      <c r="K50" s="2">
        <f t="shared" si="13"/>
        <v>0.95245532642778552</v>
      </c>
      <c r="L50" s="3"/>
      <c r="W50" s="3"/>
      <c r="X50" s="3"/>
      <c r="Y50" s="2">
        <f t="shared" si="14"/>
        <v>0.93948256886339832</v>
      </c>
      <c r="Z50" s="2">
        <f t="shared" si="15"/>
        <v>0.93927629606008989</v>
      </c>
      <c r="AA50" s="2">
        <f t="shared" si="16"/>
        <v>0.93932719090013717</v>
      </c>
      <c r="AB50" s="2">
        <f t="shared" si="17"/>
        <v>0.93962558377377869</v>
      </c>
      <c r="AC50" s="2">
        <f t="shared" si="18"/>
        <v>0.93927973324374026</v>
      </c>
      <c r="AD50" s="2">
        <f t="shared" si="19"/>
        <v>0.93948967858140997</v>
      </c>
      <c r="AE50" s="2">
        <f t="shared" si="20"/>
        <v>0.93925326980030788</v>
      </c>
      <c r="AF50" s="2">
        <f t="shared" si="21"/>
        <v>0.9394927769785737</v>
      </c>
      <c r="AG50" s="2">
        <f t="shared" si="22"/>
        <v>0.93937650383079807</v>
      </c>
      <c r="AH50" s="2">
        <f t="shared" si="23"/>
        <v>0.93960126043574688</v>
      </c>
    </row>
    <row r="51" spans="1:34">
      <c r="A51" s="1">
        <f>B75</f>
        <v>18</v>
      </c>
      <c r="B51" s="2">
        <f t="shared" si="4"/>
        <v>0.93854205571812399</v>
      </c>
      <c r="C51" s="2">
        <f t="shared" si="5"/>
        <v>0.93879709148525414</v>
      </c>
      <c r="D51" s="2">
        <f t="shared" si="6"/>
        <v>0.93859235473003755</v>
      </c>
      <c r="E51" s="2">
        <f t="shared" si="7"/>
        <v>0.93823878705745389</v>
      </c>
      <c r="F51" s="2">
        <f t="shared" si="8"/>
        <v>0.93837886648324786</v>
      </c>
      <c r="G51" s="2">
        <f t="shared" si="9"/>
        <v>0.93844338455864373</v>
      </c>
      <c r="H51" s="2">
        <f t="shared" si="10"/>
        <v>0.93822286455161064</v>
      </c>
      <c r="I51" s="2">
        <f t="shared" si="11"/>
        <v>0.93872057341126203</v>
      </c>
      <c r="J51" s="2">
        <f t="shared" si="12"/>
        <v>0.93827737668020372</v>
      </c>
      <c r="K51" s="2">
        <f t="shared" si="13"/>
        <v>0.93844536310081583</v>
      </c>
      <c r="L51" s="3"/>
      <c r="W51" s="3"/>
      <c r="X51" s="3"/>
      <c r="Y51" s="2">
        <f t="shared" si="14"/>
        <v>0.92624821790822487</v>
      </c>
      <c r="Z51" s="2">
        <f t="shared" si="15"/>
        <v>0.9261037262962617</v>
      </c>
      <c r="AA51" s="2">
        <f t="shared" si="16"/>
        <v>0.92627511509972493</v>
      </c>
      <c r="AB51" s="2">
        <f t="shared" si="17"/>
        <v>0.92634536737846862</v>
      </c>
      <c r="AC51" s="2">
        <f t="shared" si="18"/>
        <v>0.92621360167969058</v>
      </c>
      <c r="AD51" s="2">
        <f t="shared" si="19"/>
        <v>0.92621208918797304</v>
      </c>
      <c r="AE51" s="2">
        <f t="shared" si="20"/>
        <v>0.92603409380983726</v>
      </c>
      <c r="AF51" s="2">
        <f t="shared" si="21"/>
        <v>0.92624473115075423</v>
      </c>
      <c r="AG51" s="2">
        <f t="shared" si="22"/>
        <v>0.92617775661165569</v>
      </c>
      <c r="AH51" s="2">
        <f t="shared" si="23"/>
        <v>0.9262751144450021</v>
      </c>
    </row>
    <row r="52" spans="1:34">
      <c r="B52" s="2"/>
      <c r="C52" s="2"/>
      <c r="D52" s="2"/>
      <c r="E52" s="2"/>
      <c r="F52" s="2"/>
      <c r="G52" s="2"/>
      <c r="H52" s="2"/>
      <c r="I52" s="2"/>
      <c r="J52" s="2"/>
      <c r="K52" s="2"/>
      <c r="L52" s="3"/>
      <c r="M52" s="2"/>
      <c r="N52" s="2"/>
      <c r="O52" s="2"/>
      <c r="P52" s="2"/>
      <c r="Q52" s="2"/>
      <c r="R52" s="2"/>
      <c r="S52" s="2"/>
      <c r="T52" s="2"/>
      <c r="U52" s="2"/>
      <c r="V52" s="2"/>
      <c r="W52" s="3"/>
      <c r="X52" s="3"/>
    </row>
    <row r="53" spans="1:34" s="4" customFormat="1">
      <c r="B53" s="5" t="s">
        <v>20</v>
      </c>
      <c r="C53" s="5" t="s">
        <v>1</v>
      </c>
      <c r="D53" s="5" t="s">
        <v>3</v>
      </c>
      <c r="E53" s="6" t="s">
        <v>0</v>
      </c>
      <c r="F53" s="4" t="s">
        <v>3</v>
      </c>
      <c r="G53" s="4" t="s">
        <v>7</v>
      </c>
      <c r="H53" s="4" t="s">
        <v>4</v>
      </c>
      <c r="I53" s="4" t="s">
        <v>2</v>
      </c>
      <c r="J53" s="4" t="s">
        <v>5</v>
      </c>
      <c r="K53" s="4" t="s">
        <v>16</v>
      </c>
      <c r="M53" s="4" t="s">
        <v>17</v>
      </c>
      <c r="N53" s="4" t="s">
        <v>19</v>
      </c>
      <c r="O53" s="4" t="s">
        <v>18</v>
      </c>
      <c r="P53" s="4" t="s">
        <v>6</v>
      </c>
      <c r="Q53" s="4" t="s">
        <v>14</v>
      </c>
      <c r="R53" s="4" t="s">
        <v>8</v>
      </c>
      <c r="S53" s="4" t="s">
        <v>15</v>
      </c>
      <c r="T53" s="4" t="s">
        <v>10</v>
      </c>
      <c r="U53" s="4" t="s">
        <v>9</v>
      </c>
      <c r="V53" s="4" t="s">
        <v>11</v>
      </c>
      <c r="W53" s="4" t="s">
        <v>12</v>
      </c>
      <c r="X53" s="4" t="s">
        <v>13</v>
      </c>
    </row>
    <row r="54" spans="1:34">
      <c r="B54" s="7">
        <v>0.01</v>
      </c>
      <c r="C54" s="8">
        <f t="shared" ref="C54:C75" si="24">AVERAGE(B30:K30,Y30:AH30)</f>
        <v>0.99245549551861045</v>
      </c>
      <c r="D54" s="8">
        <f t="shared" ref="D54:D75" si="25">2*H54</f>
        <v>1.5753526106733345E-2</v>
      </c>
      <c r="E54" s="9">
        <v>0.97199999999999998</v>
      </c>
      <c r="F54" s="9">
        <v>0.01</v>
      </c>
      <c r="G54" s="9">
        <v>0.13200000000000001</v>
      </c>
      <c r="H54" s="2">
        <f t="shared" ref="H54:H75" si="26">(I54^2+((K54^2+Q54^2+R54^2)*M54^2)+(N54*O54)^2+S54^2+(W54^2+X54^2)*C54^2)^0.5</f>
        <v>7.8767630533666724E-3</v>
      </c>
      <c r="I54" s="2">
        <f t="shared" ref="I54:I75" si="27">STDEV(B30:K30,Y30:AH30)/10^0.5</f>
        <v>1.622094961166587E-3</v>
      </c>
      <c r="J54" s="10">
        <f>AVERAGE(B3:K3,M3:V3)</f>
        <v>9.7826156933750689E-3</v>
      </c>
      <c r="K54" s="10">
        <f t="shared" ref="K54:K75" si="28">F54/2*J54</f>
        <v>4.8913078466875342E-5</v>
      </c>
      <c r="M54" s="3">
        <f t="shared" ref="M54:M75" si="29">P54/J54</f>
        <v>1.0210301380171005</v>
      </c>
      <c r="N54" s="11">
        <f t="shared" ref="N54:N75" si="30">0.002*J54</f>
        <v>1.956523138675014E-5</v>
      </c>
      <c r="O54" s="3">
        <f t="shared" ref="O54:O75" si="31">-P54/J54^2*E54</f>
        <v>-101.44948194425317</v>
      </c>
      <c r="P54" s="10">
        <f t="shared" ref="P54:P75" si="32">AVERAGE(Y3:AH3,AJ3:AS3)</f>
        <v>9.9883454515750005E-3</v>
      </c>
      <c r="Q54" s="12">
        <f>0.005/1.73</f>
        <v>2.8901734104046246E-3</v>
      </c>
      <c r="R54" s="12">
        <f>0.005/1.73</f>
        <v>2.8901734104046246E-3</v>
      </c>
      <c r="S54" s="12">
        <f>0.001/1.73</f>
        <v>5.7803468208092489E-4</v>
      </c>
      <c r="T54" s="13">
        <v>1.05</v>
      </c>
      <c r="U54" s="2">
        <f>(T54-1)/(1+T54)</f>
        <v>2.439024390243905E-2</v>
      </c>
      <c r="V54" s="9">
        <v>0.1</v>
      </c>
      <c r="W54" s="14">
        <f t="shared" ref="W54:W75" si="33">1.414*(U54^2+(0.5*U54/1.73)^2)^0.5*(G54^2+(0.5*G54/1.73)^2)^0.5</f>
        <v>4.9326560599923927E-3</v>
      </c>
      <c r="X54" s="14">
        <f t="shared" ref="X54:X75" si="34">1.414*(U54^2+(0.5*U54/1.73)^2)^0.5*(V54^2+(0.5*V54/1.73)^2)^0.5</f>
        <v>3.7368606515093888E-3</v>
      </c>
      <c r="Y54" s="2"/>
    </row>
    <row r="55" spans="1:34">
      <c r="B55" s="7">
        <v>0.05</v>
      </c>
      <c r="C55" s="8">
        <f t="shared" si="24"/>
        <v>0.99653337329594682</v>
      </c>
      <c r="D55" s="8">
        <f t="shared" si="25"/>
        <v>1.0136822532016846E-2</v>
      </c>
      <c r="E55" s="9">
        <v>0.99299999999999999</v>
      </c>
      <c r="F55" s="9">
        <v>0.01</v>
      </c>
      <c r="G55" s="9">
        <v>0.03</v>
      </c>
      <c r="H55" s="2">
        <f t="shared" si="26"/>
        <v>5.0684112660084229E-3</v>
      </c>
      <c r="I55" s="2">
        <f t="shared" si="27"/>
        <v>1.6590133284151709E-3</v>
      </c>
      <c r="J55" s="10">
        <f t="shared" ref="J55:J75" si="35">AVERAGE(B4:K4,M4:V4)</f>
        <v>9.9987639418206969E-3</v>
      </c>
      <c r="K55" s="10">
        <f t="shared" si="28"/>
        <v>4.9993819709103485E-5</v>
      </c>
      <c r="M55" s="3">
        <f t="shared" si="29"/>
        <v>1.003544579381064</v>
      </c>
      <c r="N55" s="11">
        <f t="shared" si="30"/>
        <v>1.9997527883641393E-5</v>
      </c>
      <c r="O55" s="3">
        <f t="shared" si="31"/>
        <v>-99.664295819342854</v>
      </c>
      <c r="P55" s="10">
        <f t="shared" si="32"/>
        <v>1.0034205354325001E-2</v>
      </c>
      <c r="Q55" s="12">
        <f t="shared" ref="Q55:R75" si="36">0.005/1.73</f>
        <v>2.8901734104046246E-3</v>
      </c>
      <c r="R55" s="12">
        <f t="shared" si="36"/>
        <v>2.8901734104046246E-3</v>
      </c>
      <c r="S55" s="12">
        <f t="shared" ref="S55:S57" si="37">0.001/1.73</f>
        <v>5.7803468208092489E-4</v>
      </c>
      <c r="T55" s="13">
        <v>1.05</v>
      </c>
      <c r="U55" s="2">
        <f t="shared" ref="U55:U75" si="38">(T55-1)/(1+T55)</f>
        <v>2.439024390243905E-2</v>
      </c>
      <c r="V55" s="9">
        <v>0.02</v>
      </c>
      <c r="W55" s="14">
        <f t="shared" si="33"/>
        <v>1.1210581954528166E-3</v>
      </c>
      <c r="X55" s="14">
        <f t="shared" si="34"/>
        <v>7.4737213030187774E-4</v>
      </c>
      <c r="Y55" s="2"/>
    </row>
    <row r="56" spans="1:34">
      <c r="B56" s="7">
        <v>0.1</v>
      </c>
      <c r="C56" s="8">
        <f t="shared" si="24"/>
        <v>0.99822523293103205</v>
      </c>
      <c r="D56" s="8">
        <f t="shared" si="25"/>
        <v>1.0003987938874423E-2</v>
      </c>
      <c r="E56" s="9">
        <v>0.996</v>
      </c>
      <c r="F56" s="9">
        <v>1.0999999999999999E-2</v>
      </c>
      <c r="G56" s="9">
        <v>1.7000000000000001E-2</v>
      </c>
      <c r="H56" s="2">
        <f t="shared" si="26"/>
        <v>5.0019939694372116E-3</v>
      </c>
      <c r="I56" s="2">
        <f t="shared" si="27"/>
        <v>1.6855434274740421E-3</v>
      </c>
      <c r="J56" s="10">
        <f t="shared" si="35"/>
        <v>9.9993506961239369E-3</v>
      </c>
      <c r="K56" s="10">
        <f t="shared" si="28"/>
        <v>5.4996428828681651E-5</v>
      </c>
      <c r="M56" s="3">
        <f t="shared" si="29"/>
        <v>1.0022190724434648</v>
      </c>
      <c r="N56" s="11">
        <f t="shared" si="30"/>
        <v>1.9998701392247874E-5</v>
      </c>
      <c r="O56" s="3">
        <f t="shared" si="31"/>
        <v>-99.827501453732268</v>
      </c>
      <c r="P56" s="10">
        <f t="shared" si="32"/>
        <v>1.0021539979706246E-2</v>
      </c>
      <c r="Q56" s="12">
        <f t="shared" si="36"/>
        <v>2.8901734104046246E-3</v>
      </c>
      <c r="R56" s="12">
        <f t="shared" si="36"/>
        <v>2.8901734104046246E-3</v>
      </c>
      <c r="S56" s="12">
        <f t="shared" si="37"/>
        <v>5.7803468208092489E-4</v>
      </c>
      <c r="T56" s="13">
        <v>1.05</v>
      </c>
      <c r="U56" s="2">
        <f t="shared" si="38"/>
        <v>2.439024390243905E-2</v>
      </c>
      <c r="V56" s="9">
        <v>2.1999999999999999E-2</v>
      </c>
      <c r="W56" s="14">
        <f t="shared" si="33"/>
        <v>6.3526631075659602E-4</v>
      </c>
      <c r="X56" s="14">
        <f t="shared" si="34"/>
        <v>8.2210934333206537E-4</v>
      </c>
      <c r="Y56" s="2"/>
    </row>
    <row r="57" spans="1:34">
      <c r="B57" s="7">
        <v>0.5</v>
      </c>
      <c r="C57" s="8">
        <f t="shared" si="24"/>
        <v>0.99571497723346636</v>
      </c>
      <c r="D57" s="8">
        <f t="shared" si="25"/>
        <v>1.0182591581305807E-2</v>
      </c>
      <c r="E57" s="9">
        <v>0.995</v>
      </c>
      <c r="F57" s="9">
        <v>0.01</v>
      </c>
      <c r="G57" s="9">
        <v>0.01</v>
      </c>
      <c r="H57" s="2">
        <f t="shared" si="26"/>
        <v>5.0912957906529034E-3</v>
      </c>
      <c r="I57" s="2">
        <f t="shared" si="27"/>
        <v>1.9883596372032874E-3</v>
      </c>
      <c r="J57" s="10">
        <f t="shared" si="35"/>
        <v>1.0020421801685804E-2</v>
      </c>
      <c r="K57" s="10">
        <f t="shared" si="28"/>
        <v>5.0102109008429022E-5</v>
      </c>
      <c r="M57" s="3">
        <f t="shared" si="29"/>
        <v>1.0006983288006916</v>
      </c>
      <c r="N57" s="11">
        <f t="shared" si="30"/>
        <v>2.0040843603371608E-5</v>
      </c>
      <c r="O57" s="3">
        <f t="shared" si="31"/>
        <v>-99.366559298848642</v>
      </c>
      <c r="P57" s="10">
        <f t="shared" si="32"/>
        <v>1.0027419350825E-2</v>
      </c>
      <c r="Q57" s="12">
        <f t="shared" si="36"/>
        <v>2.8901734104046246E-3</v>
      </c>
      <c r="R57" s="12">
        <f t="shared" si="36"/>
        <v>2.8901734104046246E-3</v>
      </c>
      <c r="S57" s="12">
        <f t="shared" si="37"/>
        <v>5.7803468208092489E-4</v>
      </c>
      <c r="T57" s="13">
        <v>1.05</v>
      </c>
      <c r="U57" s="2">
        <f t="shared" si="38"/>
        <v>2.439024390243905E-2</v>
      </c>
      <c r="V57" s="9">
        <v>2.4E-2</v>
      </c>
      <c r="W57" s="14">
        <f t="shared" si="33"/>
        <v>3.7368606515093887E-4</v>
      </c>
      <c r="X57" s="14">
        <f t="shared" si="34"/>
        <v>8.9684655636225322E-4</v>
      </c>
      <c r="Y57" s="2"/>
    </row>
    <row r="58" spans="1:34">
      <c r="B58" s="7">
        <v>1</v>
      </c>
      <c r="C58" s="8">
        <f t="shared" si="24"/>
        <v>0.9903968627703762</v>
      </c>
      <c r="D58" s="8">
        <f t="shared" si="25"/>
        <v>1.0475386924498301E-2</v>
      </c>
      <c r="E58" s="9">
        <v>0.99</v>
      </c>
      <c r="F58" s="9">
        <v>7.0000000000000001E-3</v>
      </c>
      <c r="G58" s="9">
        <v>1.4999999999999999E-2</v>
      </c>
      <c r="H58" s="2">
        <f t="shared" si="26"/>
        <v>5.2376934622491503E-3</v>
      </c>
      <c r="I58" s="2">
        <f t="shared" si="27"/>
        <v>2.0541068325433385E-3</v>
      </c>
      <c r="J58" s="10">
        <f t="shared" si="35"/>
        <v>9.9775144112473815E-3</v>
      </c>
      <c r="K58" s="10">
        <f t="shared" si="28"/>
        <v>3.4921300439365836E-5</v>
      </c>
      <c r="M58" s="3">
        <f t="shared" si="29"/>
        <v>1.0003789833729388</v>
      </c>
      <c r="N58" s="11">
        <f t="shared" si="30"/>
        <v>1.9955028822494763E-5</v>
      </c>
      <c r="O58" s="3">
        <f t="shared" si="31"/>
        <v>-99.26071291090156</v>
      </c>
      <c r="P58" s="10">
        <f t="shared" si="32"/>
        <v>9.9812957233125013E-3</v>
      </c>
      <c r="Q58" s="12">
        <f t="shared" si="36"/>
        <v>2.8901734104046246E-3</v>
      </c>
      <c r="R58" s="12">
        <f t="shared" si="36"/>
        <v>2.8901734104046246E-3</v>
      </c>
      <c r="S58" s="12">
        <f>0.002/1.73</f>
        <v>1.1560693641618498E-3</v>
      </c>
      <c r="T58" s="13">
        <v>1.05</v>
      </c>
      <c r="U58" s="2">
        <f t="shared" si="38"/>
        <v>2.439024390243905E-2</v>
      </c>
      <c r="V58" s="9">
        <v>2.5999999999999999E-2</v>
      </c>
      <c r="W58" s="14">
        <f t="shared" si="33"/>
        <v>5.6052909772640828E-4</v>
      </c>
      <c r="X58" s="14">
        <f t="shared" si="34"/>
        <v>9.7158376939244096E-4</v>
      </c>
      <c r="Y58" s="2"/>
    </row>
    <row r="59" spans="1:34">
      <c r="B59" s="7">
        <v>2</v>
      </c>
      <c r="C59" s="8">
        <f t="shared" si="24"/>
        <v>0.98849746093008017</v>
      </c>
      <c r="D59" s="8">
        <f t="shared" si="25"/>
        <v>1.0875299468171265E-2</v>
      </c>
      <c r="E59" s="9">
        <v>0.98599999999999999</v>
      </c>
      <c r="F59" s="9">
        <v>7.0000000000000001E-3</v>
      </c>
      <c r="G59" s="9">
        <v>2.5000000000000001E-2</v>
      </c>
      <c r="H59" s="2">
        <f t="shared" si="26"/>
        <v>5.4376497340856327E-3</v>
      </c>
      <c r="I59" s="2">
        <f t="shared" si="27"/>
        <v>1.9585602185747506E-3</v>
      </c>
      <c r="J59" s="10">
        <f t="shared" si="35"/>
        <v>9.9330938510290255E-3</v>
      </c>
      <c r="K59" s="10">
        <f t="shared" si="28"/>
        <v>3.4765828478601589E-5</v>
      </c>
      <c r="M59" s="3">
        <f t="shared" si="29"/>
        <v>1.0025134014715504</v>
      </c>
      <c r="N59" s="11">
        <f t="shared" si="30"/>
        <v>1.9866187702058052E-5</v>
      </c>
      <c r="O59" s="3">
        <f t="shared" si="31"/>
        <v>-99.513628752087826</v>
      </c>
      <c r="P59" s="10">
        <f t="shared" si="32"/>
        <v>9.9580597037312504E-3</v>
      </c>
      <c r="Q59" s="12">
        <f t="shared" si="36"/>
        <v>2.8901734104046246E-3</v>
      </c>
      <c r="R59" s="12">
        <f t="shared" si="36"/>
        <v>2.8901734104046246E-3</v>
      </c>
      <c r="S59" s="12">
        <f t="shared" ref="S59:S61" si="39">0.002/1.73</f>
        <v>1.1560693641618498E-3</v>
      </c>
      <c r="T59" s="13">
        <v>1.07</v>
      </c>
      <c r="U59" s="2">
        <f t="shared" si="38"/>
        <v>3.3816425120772972E-2</v>
      </c>
      <c r="V59" s="9">
        <v>2.8000000000000001E-2</v>
      </c>
      <c r="W59" s="14">
        <f t="shared" si="33"/>
        <v>1.2952645011874329E-3</v>
      </c>
      <c r="X59" s="14">
        <f t="shared" si="34"/>
        <v>1.4506962413299246E-3</v>
      </c>
      <c r="Y59" s="2"/>
    </row>
    <row r="60" spans="1:34">
      <c r="B60" s="7">
        <v>3</v>
      </c>
      <c r="C60" s="8">
        <f t="shared" si="24"/>
        <v>0.98524471845509731</v>
      </c>
      <c r="D60" s="8">
        <f t="shared" si="25"/>
        <v>1.1068548521658851E-2</v>
      </c>
      <c r="E60" s="9">
        <v>0.98499999999999999</v>
      </c>
      <c r="F60" s="9">
        <v>8.0000000000000002E-3</v>
      </c>
      <c r="G60" s="9">
        <v>2.9000000000000001E-2</v>
      </c>
      <c r="H60" s="2">
        <f t="shared" si="26"/>
        <v>5.5342742608294254E-3</v>
      </c>
      <c r="I60" s="2">
        <f t="shared" si="27"/>
        <v>2.0389043912177039E-3</v>
      </c>
      <c r="J60" s="10">
        <f t="shared" si="35"/>
        <v>9.923740149851621E-3</v>
      </c>
      <c r="K60" s="10">
        <f t="shared" si="28"/>
        <v>3.9694960599406486E-5</v>
      </c>
      <c r="M60" s="3">
        <f t="shared" si="29"/>
        <v>1.000227099885159</v>
      </c>
      <c r="N60" s="11">
        <f t="shared" si="30"/>
        <v>1.9847480299703243E-5</v>
      </c>
      <c r="O60" s="3">
        <f t="shared" si="31"/>
        <v>-99.279473112928358</v>
      </c>
      <c r="P60" s="10">
        <f t="shared" si="32"/>
        <v>9.9259938301000002E-3</v>
      </c>
      <c r="Q60" s="12">
        <f t="shared" si="36"/>
        <v>2.8901734104046246E-3</v>
      </c>
      <c r="R60" s="12">
        <f t="shared" si="36"/>
        <v>2.8901734104046246E-3</v>
      </c>
      <c r="S60" s="12">
        <f t="shared" si="39"/>
        <v>1.1560693641618498E-3</v>
      </c>
      <c r="T60" s="13">
        <v>1.07</v>
      </c>
      <c r="U60" s="2">
        <f t="shared" si="38"/>
        <v>3.3816425120772972E-2</v>
      </c>
      <c r="V60" s="9">
        <v>0.03</v>
      </c>
      <c r="W60" s="14">
        <f t="shared" si="33"/>
        <v>1.502506821377422E-3</v>
      </c>
      <c r="X60" s="14">
        <f t="shared" si="34"/>
        <v>1.5543174014249193E-3</v>
      </c>
      <c r="Y60" s="2"/>
    </row>
    <row r="61" spans="1:34">
      <c r="B61" s="7">
        <v>4</v>
      </c>
      <c r="C61" s="8">
        <f t="shared" si="24"/>
        <v>0.98204540722237432</v>
      </c>
      <c r="D61" s="8">
        <f t="shared" si="25"/>
        <v>1.1585685412388609E-2</v>
      </c>
      <c r="E61" s="9">
        <v>0.98199999999999998</v>
      </c>
      <c r="F61" s="9">
        <v>8.0000000000000002E-3</v>
      </c>
      <c r="G61" s="9">
        <v>2.5000000000000001E-2</v>
      </c>
      <c r="H61" s="2">
        <f t="shared" si="26"/>
        <v>5.7928427061943047E-3</v>
      </c>
      <c r="I61" s="2">
        <f t="shared" si="27"/>
        <v>1.7858470996496402E-3</v>
      </c>
      <c r="J61" s="10">
        <f t="shared" si="35"/>
        <v>9.8502208221482937E-3</v>
      </c>
      <c r="K61" s="10">
        <f t="shared" si="28"/>
        <v>3.9400883288593176E-5</v>
      </c>
      <c r="M61" s="3">
        <f t="shared" si="29"/>
        <v>1.0000299512842943</v>
      </c>
      <c r="N61" s="11">
        <f t="shared" si="30"/>
        <v>1.9700441644296588E-5</v>
      </c>
      <c r="O61" s="3">
        <f t="shared" si="31"/>
        <v>-99.696182440202435</v>
      </c>
      <c r="P61" s="10">
        <f t="shared" si="32"/>
        <v>9.8505158489125E-3</v>
      </c>
      <c r="Q61" s="12">
        <f t="shared" si="36"/>
        <v>2.8901734104046246E-3</v>
      </c>
      <c r="R61" s="12">
        <f t="shared" si="36"/>
        <v>2.8901734104046246E-3</v>
      </c>
      <c r="S61" s="12">
        <f t="shared" si="39"/>
        <v>1.1560693641618498E-3</v>
      </c>
      <c r="T61" s="13">
        <v>1.1000000000000001</v>
      </c>
      <c r="U61" s="2">
        <f t="shared" si="38"/>
        <v>4.7619047619047658E-2</v>
      </c>
      <c r="V61" s="9">
        <v>3.2000000000000001E-2</v>
      </c>
      <c r="W61" s="14">
        <f t="shared" si="33"/>
        <v>1.8239438894272013E-3</v>
      </c>
      <c r="X61" s="14">
        <f t="shared" si="34"/>
        <v>2.3346481784668176E-3</v>
      </c>
      <c r="Y61" s="2"/>
    </row>
    <row r="62" spans="1:34">
      <c r="B62" s="7">
        <v>5</v>
      </c>
      <c r="C62" s="8">
        <f t="shared" si="24"/>
        <v>0.97845080892435465</v>
      </c>
      <c r="D62" s="8">
        <f t="shared" si="25"/>
        <v>1.2406448706608043E-2</v>
      </c>
      <c r="E62" s="9">
        <v>0.97899999999999998</v>
      </c>
      <c r="F62" s="9">
        <v>7.0000000000000001E-3</v>
      </c>
      <c r="G62" s="9">
        <v>3.1E-2</v>
      </c>
      <c r="H62" s="2">
        <f t="shared" si="26"/>
        <v>6.2032243533040217E-3</v>
      </c>
      <c r="I62" s="2">
        <f t="shared" si="27"/>
        <v>2.0414605102331558E-3</v>
      </c>
      <c r="J62" s="10">
        <f t="shared" si="35"/>
        <v>9.8565700084533199E-3</v>
      </c>
      <c r="K62" s="10">
        <f t="shared" si="28"/>
        <v>3.4497995029586617E-5</v>
      </c>
      <c r="M62" s="3">
        <f t="shared" si="29"/>
        <v>0.99941891850959219</v>
      </c>
      <c r="N62" s="11">
        <f t="shared" si="30"/>
        <v>1.9713140016906641E-5</v>
      </c>
      <c r="O62" s="3">
        <f t="shared" si="31"/>
        <v>-99.266897143910711</v>
      </c>
      <c r="P62" s="10">
        <f t="shared" si="32"/>
        <v>9.8508425380624993E-3</v>
      </c>
      <c r="Q62" s="12">
        <f t="shared" si="36"/>
        <v>2.8901734104046246E-3</v>
      </c>
      <c r="R62" s="12">
        <f t="shared" si="36"/>
        <v>2.8901734104046246E-3</v>
      </c>
      <c r="S62" s="12">
        <f>0.003/1.73</f>
        <v>1.7341040462427746E-3</v>
      </c>
      <c r="T62" s="13">
        <v>1.1000000000000001</v>
      </c>
      <c r="U62" s="2">
        <f t="shared" si="38"/>
        <v>4.7619047619047658E-2</v>
      </c>
      <c r="V62" s="9">
        <v>3.4000000000000002E-2</v>
      </c>
      <c r="W62" s="14">
        <f t="shared" si="33"/>
        <v>2.2616904228897295E-3</v>
      </c>
      <c r="X62" s="14">
        <f t="shared" si="34"/>
        <v>2.4805636896209934E-3</v>
      </c>
      <c r="Y62" s="2"/>
    </row>
    <row r="63" spans="1:34">
      <c r="B63" s="7">
        <v>6</v>
      </c>
      <c r="C63" s="8">
        <f t="shared" si="24"/>
        <v>0.97570103105014172</v>
      </c>
      <c r="D63" s="8">
        <f t="shared" si="25"/>
        <v>1.2770727476114522E-2</v>
      </c>
      <c r="E63" s="9">
        <v>0.97599999999999998</v>
      </c>
      <c r="F63" s="9">
        <v>7.0000000000000001E-3</v>
      </c>
      <c r="G63" s="9">
        <v>3.9E-2</v>
      </c>
      <c r="H63" s="2">
        <f t="shared" si="26"/>
        <v>6.3853637380572609E-3</v>
      </c>
      <c r="I63" s="2">
        <f t="shared" si="27"/>
        <v>1.7281926616513161E-3</v>
      </c>
      <c r="J63" s="10">
        <f t="shared" si="35"/>
        <v>9.7899644341674624E-3</v>
      </c>
      <c r="K63" s="10">
        <f t="shared" si="28"/>
        <v>3.426487551958612E-5</v>
      </c>
      <c r="M63" s="3">
        <f t="shared" si="29"/>
        <v>0.9996792907630232</v>
      </c>
      <c r="N63" s="11">
        <f t="shared" si="30"/>
        <v>1.9579928868334927E-5</v>
      </c>
      <c r="O63" s="3">
        <f t="shared" si="31"/>
        <v>-99.661954274268311</v>
      </c>
      <c r="P63" s="10">
        <f t="shared" si="32"/>
        <v>9.7868247021437507E-3</v>
      </c>
      <c r="Q63" s="12">
        <f t="shared" si="36"/>
        <v>2.8901734104046246E-3</v>
      </c>
      <c r="R63" s="12">
        <f t="shared" si="36"/>
        <v>2.8901734104046246E-3</v>
      </c>
      <c r="S63" s="12">
        <f t="shared" ref="S63:S65" si="40">0.003/1.73</f>
        <v>1.7341040462427746E-3</v>
      </c>
      <c r="T63" s="13">
        <v>1.1000000000000001</v>
      </c>
      <c r="U63" s="2">
        <f t="shared" si="38"/>
        <v>4.7619047619047658E-2</v>
      </c>
      <c r="V63" s="9">
        <v>3.5999999999999997E-2</v>
      </c>
      <c r="W63" s="14">
        <f t="shared" si="33"/>
        <v>2.845352467506434E-3</v>
      </c>
      <c r="X63" s="14">
        <f t="shared" si="34"/>
        <v>2.6264792007751692E-3</v>
      </c>
      <c r="Y63" s="2"/>
    </row>
    <row r="64" spans="1:34">
      <c r="B64" s="7">
        <v>7</v>
      </c>
      <c r="C64" s="8">
        <f t="shared" si="24"/>
        <v>0.9722112913095764</v>
      </c>
      <c r="D64" s="8">
        <f t="shared" si="25"/>
        <v>1.2843230111711762E-2</v>
      </c>
      <c r="E64" s="9">
        <v>0.97399999999999998</v>
      </c>
      <c r="F64" s="9">
        <v>7.0000000000000001E-3</v>
      </c>
      <c r="G64" s="9">
        <v>3.5999999999999997E-2</v>
      </c>
      <c r="H64" s="2">
        <f t="shared" si="26"/>
        <v>6.421615055855881E-3</v>
      </c>
      <c r="I64" s="2">
        <f t="shared" si="27"/>
        <v>2.0046816745977079E-3</v>
      </c>
      <c r="J64" s="10">
        <f t="shared" si="35"/>
        <v>9.8016590992575058E-3</v>
      </c>
      <c r="K64" s="10">
        <f t="shared" si="28"/>
        <v>3.4305806847401274E-5</v>
      </c>
      <c r="M64" s="3">
        <f t="shared" si="29"/>
        <v>0.9981431858558889</v>
      </c>
      <c r="N64" s="11">
        <f t="shared" si="30"/>
        <v>1.9603318198515011E-5</v>
      </c>
      <c r="O64" s="3">
        <f t="shared" si="31"/>
        <v>-99.186418664293384</v>
      </c>
      <c r="P64" s="10">
        <f t="shared" si="32"/>
        <v>9.7834592400062488E-3</v>
      </c>
      <c r="Q64" s="12">
        <f t="shared" si="36"/>
        <v>2.8901734104046246E-3</v>
      </c>
      <c r="R64" s="12">
        <f t="shared" si="36"/>
        <v>2.8901734104046246E-3</v>
      </c>
      <c r="S64" s="12">
        <f t="shared" si="40"/>
        <v>1.7341040462427746E-3</v>
      </c>
      <c r="T64" s="13">
        <v>1.1000000000000001</v>
      </c>
      <c r="U64" s="2">
        <f t="shared" si="38"/>
        <v>4.7619047619047658E-2</v>
      </c>
      <c r="V64" s="9">
        <v>3.7999999999999999E-2</v>
      </c>
      <c r="W64" s="14">
        <f t="shared" si="33"/>
        <v>2.6264792007751692E-3</v>
      </c>
      <c r="X64" s="14">
        <f t="shared" si="34"/>
        <v>2.7723947119293458E-3</v>
      </c>
      <c r="Y64" s="2"/>
    </row>
    <row r="65" spans="2:25">
      <c r="B65" s="7">
        <v>8</v>
      </c>
      <c r="C65" s="8">
        <f t="shared" si="24"/>
        <v>0.96818687209459209</v>
      </c>
      <c r="D65" s="8">
        <f t="shared" si="25"/>
        <v>1.4503904511059986E-2</v>
      </c>
      <c r="E65" s="9">
        <v>0.97199999999999998</v>
      </c>
      <c r="F65" s="9">
        <v>7.0000000000000001E-3</v>
      </c>
      <c r="G65" s="9">
        <v>0.03</v>
      </c>
      <c r="H65" s="2">
        <f t="shared" si="26"/>
        <v>7.2519522555299929E-3</v>
      </c>
      <c r="I65" s="2">
        <f t="shared" si="27"/>
        <v>1.5754631428009673E-3</v>
      </c>
      <c r="J65" s="10">
        <f t="shared" si="35"/>
        <v>9.7768025061980481E-3</v>
      </c>
      <c r="K65" s="10">
        <f t="shared" si="28"/>
        <v>3.4218808771693168E-5</v>
      </c>
      <c r="M65" s="3">
        <f t="shared" si="29"/>
        <v>0.99606555116576601</v>
      </c>
      <c r="N65" s="11">
        <f t="shared" si="30"/>
        <v>1.9553605012396096E-5</v>
      </c>
      <c r="O65" s="3">
        <f t="shared" si="31"/>
        <v>-99.027848329691139</v>
      </c>
      <c r="P65" s="10">
        <f t="shared" si="32"/>
        <v>9.7383361769750008E-3</v>
      </c>
      <c r="Q65" s="12">
        <f t="shared" si="36"/>
        <v>2.8901734104046246E-3</v>
      </c>
      <c r="R65" s="12">
        <f t="shared" si="36"/>
        <v>2.8901734104046246E-3</v>
      </c>
      <c r="S65" s="12">
        <f t="shared" si="40"/>
        <v>1.7341040462427746E-3</v>
      </c>
      <c r="T65" s="13">
        <v>1.1499999999999999</v>
      </c>
      <c r="U65" s="2">
        <f t="shared" si="38"/>
        <v>6.9767441860465074E-2</v>
      </c>
      <c r="V65" s="9">
        <v>0.04</v>
      </c>
      <c r="W65" s="14">
        <f t="shared" si="33"/>
        <v>3.20674786141154E-3</v>
      </c>
      <c r="X65" s="14">
        <f t="shared" si="34"/>
        <v>4.2756638152153864E-3</v>
      </c>
      <c r="Y65" s="2"/>
    </row>
    <row r="66" spans="2:25">
      <c r="B66" s="7">
        <v>9</v>
      </c>
      <c r="C66" s="8">
        <f t="shared" si="24"/>
        <v>0.96668468238181171</v>
      </c>
      <c r="D66" s="8">
        <f t="shared" si="25"/>
        <v>1.6467419085418846E-2</v>
      </c>
      <c r="E66" s="9">
        <v>0.97099999999999997</v>
      </c>
      <c r="F66" s="9">
        <v>7.0000000000000001E-3</v>
      </c>
      <c r="G66" s="9">
        <v>4.1000000000000002E-2</v>
      </c>
      <c r="H66" s="2">
        <f t="shared" si="26"/>
        <v>8.2337095427094231E-3</v>
      </c>
      <c r="I66" s="2">
        <f t="shared" si="27"/>
        <v>2.3170918243231109E-3</v>
      </c>
      <c r="J66" s="10">
        <f t="shared" si="35"/>
        <v>9.8591146036813206E-3</v>
      </c>
      <c r="K66" s="10">
        <f t="shared" si="28"/>
        <v>3.4506901112884626E-5</v>
      </c>
      <c r="M66" s="3">
        <f t="shared" si="29"/>
        <v>0.99553196019728085</v>
      </c>
      <c r="N66" s="11">
        <f t="shared" si="30"/>
        <v>1.971822920736264E-5</v>
      </c>
      <c r="O66" s="3">
        <f t="shared" si="31"/>
        <v>-98.047499416490751</v>
      </c>
      <c r="P66" s="10">
        <f t="shared" si="32"/>
        <v>9.8150636872125028E-3</v>
      </c>
      <c r="Q66" s="12">
        <f t="shared" si="36"/>
        <v>2.8901734104046246E-3</v>
      </c>
      <c r="R66" s="12">
        <f t="shared" si="36"/>
        <v>2.8901734104046246E-3</v>
      </c>
      <c r="S66" s="12">
        <f>0.004/1.73</f>
        <v>2.3121387283236996E-3</v>
      </c>
      <c r="T66" s="13">
        <v>1.1499999999999999</v>
      </c>
      <c r="U66" s="2">
        <f t="shared" si="38"/>
        <v>6.9767441860465074E-2</v>
      </c>
      <c r="V66" s="9">
        <v>4.2000000000000003E-2</v>
      </c>
      <c r="W66" s="14">
        <f t="shared" si="33"/>
        <v>4.3825554105957716E-3</v>
      </c>
      <c r="X66" s="14">
        <f t="shared" si="34"/>
        <v>4.4894470059761568E-3</v>
      </c>
      <c r="Y66" s="2"/>
    </row>
    <row r="67" spans="2:25">
      <c r="B67" s="7">
        <v>10</v>
      </c>
      <c r="C67" s="8">
        <f t="shared" si="24"/>
        <v>0.96072072596929003</v>
      </c>
      <c r="D67" s="8">
        <f t="shared" si="25"/>
        <v>1.7031441328980296E-2</v>
      </c>
      <c r="E67" s="9">
        <v>0.96699999999999997</v>
      </c>
      <c r="F67" s="9">
        <v>8.0000000000000002E-3</v>
      </c>
      <c r="G67" s="9">
        <v>4.8000000000000001E-2</v>
      </c>
      <c r="H67" s="2">
        <f t="shared" si="26"/>
        <v>8.5157206644901479E-3</v>
      </c>
      <c r="I67" s="2">
        <f t="shared" si="27"/>
        <v>1.5080347528478304E-3</v>
      </c>
      <c r="J67" s="10">
        <f t="shared" si="35"/>
        <v>9.724822385889122E-3</v>
      </c>
      <c r="K67" s="10">
        <f t="shared" si="28"/>
        <v>3.8899289543556491E-5</v>
      </c>
      <c r="M67" s="3">
        <f t="shared" si="29"/>
        <v>0.99349613415565885</v>
      </c>
      <c r="N67" s="11">
        <f t="shared" si="30"/>
        <v>1.9449644771778245E-5</v>
      </c>
      <c r="O67" s="3">
        <f t="shared" si="31"/>
        <v>-98.789543254026867</v>
      </c>
      <c r="P67" s="10">
        <f t="shared" si="32"/>
        <v>9.6615734457312537E-3</v>
      </c>
      <c r="Q67" s="12">
        <f t="shared" si="36"/>
        <v>2.8901734104046246E-3</v>
      </c>
      <c r="R67" s="12">
        <f t="shared" si="36"/>
        <v>2.8901734104046246E-3</v>
      </c>
      <c r="S67" s="12">
        <f t="shared" ref="S67:S69" si="41">0.004/1.73</f>
        <v>2.3121387283236996E-3</v>
      </c>
      <c r="T67" s="13">
        <v>1.1499999999999999</v>
      </c>
      <c r="U67" s="2">
        <f t="shared" si="38"/>
        <v>6.9767441860465074E-2</v>
      </c>
      <c r="V67" s="9">
        <v>4.3999999999999997E-2</v>
      </c>
      <c r="W67" s="14">
        <f t="shared" si="33"/>
        <v>5.1307965782584645E-3</v>
      </c>
      <c r="X67" s="14">
        <f t="shared" si="34"/>
        <v>4.7032301967369254E-3</v>
      </c>
      <c r="Y67" s="2"/>
    </row>
    <row r="68" spans="2:25">
      <c r="B68" s="7">
        <v>11</v>
      </c>
      <c r="C68" s="8">
        <f t="shared" si="24"/>
        <v>0.95960741032184527</v>
      </c>
      <c r="D68" s="8">
        <f t="shared" si="25"/>
        <v>1.7031831874276426E-2</v>
      </c>
      <c r="E68" s="9">
        <v>0.96699999999999997</v>
      </c>
      <c r="F68" s="9">
        <v>1.4999999999999999E-2</v>
      </c>
      <c r="G68" s="9">
        <v>4.2999999999999997E-2</v>
      </c>
      <c r="H68" s="2">
        <f t="shared" si="26"/>
        <v>8.5159159371382132E-3</v>
      </c>
      <c r="I68" s="2">
        <f t="shared" si="27"/>
        <v>2.3061121692172595E-3</v>
      </c>
      <c r="J68" s="10">
        <f t="shared" si="35"/>
        <v>9.7267526409016581E-3</v>
      </c>
      <c r="K68" s="10">
        <f t="shared" si="28"/>
        <v>7.2950644806762439E-5</v>
      </c>
      <c r="M68" s="3">
        <f t="shared" si="29"/>
        <v>0.99232769534892362</v>
      </c>
      <c r="N68" s="11">
        <f t="shared" si="30"/>
        <v>1.9453505281803318E-5</v>
      </c>
      <c r="O68" s="3">
        <f t="shared" si="31"/>
        <v>-98.653776530443054</v>
      </c>
      <c r="P68" s="10">
        <f t="shared" si="32"/>
        <v>9.6521260313749985E-3</v>
      </c>
      <c r="Q68" s="12">
        <f t="shared" si="36"/>
        <v>2.8901734104046246E-3</v>
      </c>
      <c r="R68" s="12">
        <f t="shared" si="36"/>
        <v>2.8901734104046246E-3</v>
      </c>
      <c r="S68" s="12">
        <f t="shared" si="41"/>
        <v>2.3121387283236996E-3</v>
      </c>
      <c r="T68" s="13">
        <v>1.1499999999999999</v>
      </c>
      <c r="U68" s="2">
        <f t="shared" si="38"/>
        <v>6.9767441860465074E-2</v>
      </c>
      <c r="V68" s="9">
        <v>4.5999999999999999E-2</v>
      </c>
      <c r="W68" s="14">
        <f t="shared" si="33"/>
        <v>4.5963386013565402E-3</v>
      </c>
      <c r="X68" s="14">
        <f t="shared" si="34"/>
        <v>4.917013387497695E-3</v>
      </c>
      <c r="Y68" s="2"/>
    </row>
    <row r="69" spans="2:25">
      <c r="B69" s="7">
        <v>12</v>
      </c>
      <c r="C69" s="8">
        <f t="shared" si="24"/>
        <v>0.95291252616822553</v>
      </c>
      <c r="D69" s="8">
        <f t="shared" si="25"/>
        <v>1.6273532572801133E-2</v>
      </c>
      <c r="E69" s="9">
        <v>0.96299999999999997</v>
      </c>
      <c r="F69" s="9">
        <v>1.6E-2</v>
      </c>
      <c r="G69" s="9">
        <v>3.9E-2</v>
      </c>
      <c r="H69" s="2">
        <f t="shared" si="26"/>
        <v>8.1367662864005666E-3</v>
      </c>
      <c r="I69" s="2">
        <f t="shared" si="27"/>
        <v>1.086439337510739E-3</v>
      </c>
      <c r="J69" s="10">
        <f t="shared" si="35"/>
        <v>9.6878633659951939E-3</v>
      </c>
      <c r="K69" s="10">
        <f t="shared" si="28"/>
        <v>7.7502906927961554E-5</v>
      </c>
      <c r="M69" s="3">
        <f t="shared" si="29"/>
        <v>0.98951748427298736</v>
      </c>
      <c r="N69" s="11">
        <f t="shared" si="30"/>
        <v>1.9375726731990389E-5</v>
      </c>
      <c r="O69" s="3">
        <f t="shared" si="31"/>
        <v>-98.360732532585502</v>
      </c>
      <c r="P69" s="10">
        <f t="shared" si="32"/>
        <v>9.5863101858999992E-3</v>
      </c>
      <c r="Q69" s="12">
        <f t="shared" si="36"/>
        <v>2.8901734104046246E-3</v>
      </c>
      <c r="R69" s="12">
        <f t="shared" si="36"/>
        <v>2.8901734104046246E-3</v>
      </c>
      <c r="S69" s="12">
        <f t="shared" si="41"/>
        <v>2.3121387283236996E-3</v>
      </c>
      <c r="T69" s="13">
        <v>1.1499999999999999</v>
      </c>
      <c r="U69" s="2">
        <f t="shared" si="38"/>
        <v>6.9767441860465074E-2</v>
      </c>
      <c r="V69" s="9">
        <v>4.8000000000000001E-2</v>
      </c>
      <c r="W69" s="14">
        <f t="shared" si="33"/>
        <v>4.168772219835002E-3</v>
      </c>
      <c r="X69" s="14">
        <f t="shared" si="34"/>
        <v>5.1307965782584645E-3</v>
      </c>
      <c r="Y69" s="2"/>
    </row>
    <row r="70" spans="2:25">
      <c r="B70" s="7">
        <v>13</v>
      </c>
      <c r="C70" s="8">
        <f t="shared" si="24"/>
        <v>0.95271538805352696</v>
      </c>
      <c r="D70" s="8">
        <f t="shared" si="25"/>
        <v>1.8436661452296679E-2</v>
      </c>
      <c r="E70" s="9">
        <v>0.96099999999999997</v>
      </c>
      <c r="F70" s="9">
        <v>1.4999999999999999E-2</v>
      </c>
      <c r="G70" s="9">
        <v>4.5999999999999999E-2</v>
      </c>
      <c r="H70" s="2">
        <f t="shared" si="26"/>
        <v>9.2183307261483396E-3</v>
      </c>
      <c r="I70" s="2">
        <f t="shared" si="27"/>
        <v>2.9494131796248572E-3</v>
      </c>
      <c r="J70" s="10">
        <f t="shared" si="35"/>
        <v>9.6433398631661071E-3</v>
      </c>
      <c r="K70" s="10">
        <f t="shared" si="28"/>
        <v>7.2325048973745804E-5</v>
      </c>
      <c r="M70" s="3">
        <f t="shared" si="29"/>
        <v>0.99134265583286241</v>
      </c>
      <c r="N70" s="11">
        <f t="shared" si="30"/>
        <v>1.9286679726332215E-5</v>
      </c>
      <c r="O70" s="3">
        <f t="shared" si="31"/>
        <v>-98.791529259925539</v>
      </c>
      <c r="P70" s="10">
        <f t="shared" si="32"/>
        <v>9.5598541510500002E-3</v>
      </c>
      <c r="Q70" s="12">
        <f t="shared" si="36"/>
        <v>2.8901734104046246E-3</v>
      </c>
      <c r="R70" s="12">
        <f t="shared" si="36"/>
        <v>2.8901734104046246E-3</v>
      </c>
      <c r="S70" s="12">
        <f t="shared" ref="S70:S75" si="42">0.005/1.73</f>
        <v>2.8901734104046246E-3</v>
      </c>
      <c r="T70" s="13">
        <v>1.1499999999999999</v>
      </c>
      <c r="U70" s="2">
        <f t="shared" si="38"/>
        <v>6.9767441860465074E-2</v>
      </c>
      <c r="V70" s="9">
        <v>0.05</v>
      </c>
      <c r="W70" s="14">
        <f t="shared" si="33"/>
        <v>4.917013387497695E-3</v>
      </c>
      <c r="X70" s="14">
        <f t="shared" si="34"/>
        <v>5.3445797690192341E-3</v>
      </c>
      <c r="Y70" s="2"/>
    </row>
    <row r="71" spans="2:25">
      <c r="B71" s="7">
        <v>14</v>
      </c>
      <c r="C71" s="8">
        <f t="shared" si="24"/>
        <v>0.9488615049414193</v>
      </c>
      <c r="D71" s="8">
        <f t="shared" si="25"/>
        <v>1.6939877551794873E-2</v>
      </c>
      <c r="E71" s="9">
        <v>0.95199999999999996</v>
      </c>
      <c r="F71" s="9">
        <v>1.6E-2</v>
      </c>
      <c r="G71" s="9">
        <v>3.6999999999999998E-2</v>
      </c>
      <c r="H71" s="2">
        <f t="shared" si="26"/>
        <v>8.4699387758974364E-3</v>
      </c>
      <c r="I71" s="2">
        <f t="shared" si="27"/>
        <v>1.1332944504903787E-3</v>
      </c>
      <c r="J71" s="10">
        <f t="shared" si="35"/>
        <v>9.5602453942679917E-3</v>
      </c>
      <c r="K71" s="10">
        <f t="shared" si="28"/>
        <v>7.6481963154143939E-5</v>
      </c>
      <c r="M71" s="3">
        <f t="shared" si="29"/>
        <v>0.99669502662170839</v>
      </c>
      <c r="N71" s="11">
        <f t="shared" si="30"/>
        <v>1.9120490788535985E-5</v>
      </c>
      <c r="O71" s="3">
        <f t="shared" si="31"/>
        <v>-99.249927822225956</v>
      </c>
      <c r="P71" s="10">
        <f t="shared" si="32"/>
        <v>9.5286490377500012E-3</v>
      </c>
      <c r="Q71" s="12">
        <f t="shared" si="36"/>
        <v>2.8901734104046246E-3</v>
      </c>
      <c r="R71" s="12">
        <f t="shared" si="36"/>
        <v>2.8901734104046246E-3</v>
      </c>
      <c r="S71" s="12">
        <f t="shared" si="42"/>
        <v>2.8901734104046246E-3</v>
      </c>
      <c r="T71" s="13">
        <v>1.1499999999999999</v>
      </c>
      <c r="U71" s="2">
        <f t="shared" si="38"/>
        <v>6.9767441860465074E-2</v>
      </c>
      <c r="V71" s="9">
        <v>5.1999999999999998E-2</v>
      </c>
      <c r="W71" s="14">
        <f t="shared" si="33"/>
        <v>3.9549890290742325E-3</v>
      </c>
      <c r="X71" s="14">
        <f t="shared" si="34"/>
        <v>5.5583629597800027E-3</v>
      </c>
      <c r="Y71" s="2"/>
    </row>
    <row r="72" spans="2:25">
      <c r="B72" s="7">
        <v>15</v>
      </c>
      <c r="C72" s="8">
        <f t="shared" si="24"/>
        <v>0.94780409034689461</v>
      </c>
      <c r="D72" s="8">
        <f t="shared" si="25"/>
        <v>1.6295807952727837E-2</v>
      </c>
      <c r="E72" s="9">
        <v>0.95299999999999996</v>
      </c>
      <c r="F72" s="9">
        <v>1.4999999999999999E-2</v>
      </c>
      <c r="G72" s="9">
        <v>1.7000000000000001E-2</v>
      </c>
      <c r="H72" s="2">
        <f t="shared" si="26"/>
        <v>8.1479039763639183E-3</v>
      </c>
      <c r="I72" s="2">
        <f t="shared" si="27"/>
        <v>2.2397756500467619E-3</v>
      </c>
      <c r="J72" s="10">
        <f t="shared" si="35"/>
        <v>9.581848045408653E-3</v>
      </c>
      <c r="K72" s="10">
        <f t="shared" si="28"/>
        <v>7.1863860340564889E-5</v>
      </c>
      <c r="M72" s="3">
        <f t="shared" si="29"/>
        <v>0.99452247743037903</v>
      </c>
      <c r="N72" s="11">
        <f t="shared" si="30"/>
        <v>1.9163696090817307E-5</v>
      </c>
      <c r="O72" s="3">
        <f t="shared" si="31"/>
        <v>-98.914104721719127</v>
      </c>
      <c r="P72" s="10">
        <f t="shared" si="32"/>
        <v>9.5293632564812485E-3</v>
      </c>
      <c r="Q72" s="12">
        <f t="shared" si="36"/>
        <v>2.8901734104046246E-3</v>
      </c>
      <c r="R72" s="12">
        <f t="shared" si="36"/>
        <v>2.8901734104046246E-3</v>
      </c>
      <c r="S72" s="12">
        <f t="shared" si="42"/>
        <v>2.8901734104046246E-3</v>
      </c>
      <c r="T72" s="13">
        <v>1.1499999999999999</v>
      </c>
      <c r="U72" s="2">
        <f t="shared" si="38"/>
        <v>6.9767441860465074E-2</v>
      </c>
      <c r="V72" s="9">
        <v>5.3999999999999999E-2</v>
      </c>
      <c r="W72" s="14">
        <f t="shared" si="33"/>
        <v>1.8171571214665393E-3</v>
      </c>
      <c r="X72" s="14">
        <f t="shared" si="34"/>
        <v>5.7721461505407714E-3</v>
      </c>
      <c r="Y72" s="2"/>
    </row>
    <row r="73" spans="2:25">
      <c r="B73" s="7">
        <v>16</v>
      </c>
      <c r="C73" s="8">
        <f t="shared" si="24"/>
        <v>0.94280750979641437</v>
      </c>
      <c r="D73" s="8">
        <f t="shared" si="25"/>
        <v>1.7085086760842166E-2</v>
      </c>
      <c r="E73" s="9">
        <v>0.95</v>
      </c>
      <c r="F73" s="9">
        <v>1.4999999999999999E-2</v>
      </c>
      <c r="G73" s="9">
        <v>3.1E-2</v>
      </c>
      <c r="H73" s="2">
        <f t="shared" si="26"/>
        <v>8.5425433804210832E-3</v>
      </c>
      <c r="I73" s="2">
        <f t="shared" si="27"/>
        <v>1.7313967373731565E-3</v>
      </c>
      <c r="J73" s="10">
        <f t="shared" si="35"/>
        <v>9.5500690798377124E-3</v>
      </c>
      <c r="K73" s="10">
        <f t="shared" si="28"/>
        <v>7.1625518098782835E-5</v>
      </c>
      <c r="M73" s="3">
        <f t="shared" si="29"/>
        <v>0.99241112638159112</v>
      </c>
      <c r="N73" s="11">
        <f t="shared" si="30"/>
        <v>1.9100138159675425E-5</v>
      </c>
      <c r="O73" s="3">
        <f t="shared" si="31"/>
        <v>-98.72081156490782</v>
      </c>
      <c r="P73" s="10">
        <f t="shared" si="32"/>
        <v>9.4775948125437499E-3</v>
      </c>
      <c r="Q73" s="12">
        <f t="shared" si="36"/>
        <v>2.8901734104046246E-3</v>
      </c>
      <c r="R73" s="12">
        <f t="shared" si="36"/>
        <v>2.8901734104046246E-3</v>
      </c>
      <c r="S73" s="12">
        <f t="shared" si="42"/>
        <v>2.8901734104046246E-3</v>
      </c>
      <c r="T73" s="13">
        <v>1.1499999999999999</v>
      </c>
      <c r="U73" s="2">
        <f t="shared" si="38"/>
        <v>6.9767441860465074E-2</v>
      </c>
      <c r="V73" s="9">
        <v>5.6000000000000001E-2</v>
      </c>
      <c r="W73" s="14">
        <f t="shared" si="33"/>
        <v>3.3136394567919248E-3</v>
      </c>
      <c r="X73" s="14">
        <f t="shared" si="34"/>
        <v>5.9859293413015418E-3</v>
      </c>
      <c r="Y73" s="2"/>
    </row>
    <row r="74" spans="2:25">
      <c r="B74" s="7">
        <v>17</v>
      </c>
      <c r="C74" s="8">
        <f t="shared" si="24"/>
        <v>0.94598829589412214</v>
      </c>
      <c r="D74" s="8">
        <f t="shared" si="25"/>
        <v>1.9394549421708408E-2</v>
      </c>
      <c r="E74" s="9">
        <v>0.95</v>
      </c>
      <c r="F74" s="9">
        <v>1.4999999999999999E-2</v>
      </c>
      <c r="G74" s="9">
        <v>5.0999999999999997E-2</v>
      </c>
      <c r="H74" s="2">
        <f t="shared" si="26"/>
        <v>9.6972747108542041E-3</v>
      </c>
      <c r="I74" s="2">
        <f t="shared" si="27"/>
        <v>2.1314874371682843E-3</v>
      </c>
      <c r="J74" s="10">
        <f t="shared" si="35"/>
        <v>9.5505638608061588E-3</v>
      </c>
      <c r="K74" s="10">
        <f t="shared" si="28"/>
        <v>7.1629228956046194E-5</v>
      </c>
      <c r="M74" s="3">
        <f t="shared" si="29"/>
        <v>0.99575879174619841</v>
      </c>
      <c r="N74" s="11">
        <f t="shared" si="30"/>
        <v>1.9101127721612318E-5</v>
      </c>
      <c r="O74" s="3">
        <f t="shared" si="31"/>
        <v>-99.048691359573766</v>
      </c>
      <c r="P74" s="10">
        <f t="shared" si="32"/>
        <v>9.5100579305312481E-3</v>
      </c>
      <c r="Q74" s="12">
        <f t="shared" si="36"/>
        <v>2.8901734104046246E-3</v>
      </c>
      <c r="R74" s="12">
        <f t="shared" si="36"/>
        <v>2.8901734104046246E-3</v>
      </c>
      <c r="S74" s="12">
        <f t="shared" si="42"/>
        <v>2.8901734104046246E-3</v>
      </c>
      <c r="T74" s="13">
        <v>1.1499999999999999</v>
      </c>
      <c r="U74" s="2">
        <f t="shared" si="38"/>
        <v>6.9767441860465074E-2</v>
      </c>
      <c r="V74" s="9">
        <v>5.8000000000000003E-2</v>
      </c>
      <c r="W74" s="14">
        <f t="shared" si="33"/>
        <v>5.4514713643996175E-3</v>
      </c>
      <c r="X74" s="14">
        <f t="shared" si="34"/>
        <v>6.1997125320623113E-3</v>
      </c>
      <c r="Y74" s="2"/>
    </row>
    <row r="75" spans="2:25">
      <c r="B75" s="7">
        <v>18</v>
      </c>
      <c r="C75" s="8">
        <f t="shared" si="24"/>
        <v>0.93233942656721214</v>
      </c>
      <c r="D75" s="8">
        <f t="shared" si="25"/>
        <v>1.9143347029142572E-2</v>
      </c>
      <c r="E75" s="9">
        <v>0.94599999999999995</v>
      </c>
      <c r="F75" s="9">
        <v>1.6E-2</v>
      </c>
      <c r="G75" s="9">
        <v>4.9000000000000002E-2</v>
      </c>
      <c r="H75" s="2">
        <f t="shared" si="26"/>
        <v>9.5716735145712859E-3</v>
      </c>
      <c r="I75" s="2">
        <f t="shared" si="27"/>
        <v>1.9882421785375375E-3</v>
      </c>
      <c r="J75" s="10">
        <f t="shared" si="35"/>
        <v>9.5250032374836324E-3</v>
      </c>
      <c r="K75" s="10">
        <f t="shared" si="28"/>
        <v>7.6200025899869064E-5</v>
      </c>
      <c r="M75" s="3">
        <f t="shared" si="29"/>
        <v>0.98553786830706347</v>
      </c>
      <c r="N75" s="11">
        <f t="shared" si="30"/>
        <v>1.9050006474967266E-5</v>
      </c>
      <c r="O75" s="3">
        <f t="shared" si="31"/>
        <v>-97.881208034611362</v>
      </c>
      <c r="P75" s="10">
        <f t="shared" si="32"/>
        <v>9.3872513862874978E-3</v>
      </c>
      <c r="Q75" s="12">
        <f t="shared" si="36"/>
        <v>2.8901734104046246E-3</v>
      </c>
      <c r="R75" s="12">
        <f t="shared" si="36"/>
        <v>2.8901734104046246E-3</v>
      </c>
      <c r="S75" s="12">
        <f t="shared" si="42"/>
        <v>2.8901734104046246E-3</v>
      </c>
      <c r="T75" s="13">
        <v>1.1499999999999999</v>
      </c>
      <c r="U75" s="2">
        <f t="shared" si="38"/>
        <v>6.9767441860465074E-2</v>
      </c>
      <c r="V75" s="9">
        <v>0.06</v>
      </c>
      <c r="W75" s="14">
        <f t="shared" si="33"/>
        <v>5.2376881736388497E-3</v>
      </c>
      <c r="X75" s="14">
        <f t="shared" si="34"/>
        <v>6.41349572282308E-3</v>
      </c>
      <c r="Y75" s="2"/>
    </row>
  </sheetData>
  <sheetProtection password="8DA5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SMU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Ralbovský</dc:creator>
  <cp:lastModifiedBy>Ralbovsky</cp:lastModifiedBy>
  <dcterms:created xsi:type="dcterms:W3CDTF">2012-04-04T10:06:24Z</dcterms:created>
  <dcterms:modified xsi:type="dcterms:W3CDTF">2012-11-08T15:01:08Z</dcterms:modified>
</cp:coreProperties>
</file>